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43"/>
  <workbookPr/>
  <mc:AlternateContent xmlns:mc="http://schemas.openxmlformats.org/markup-compatibility/2006">
    <mc:Choice Requires="x15">
      <x15ac:absPath xmlns:x15ac="http://schemas.microsoft.com/office/spreadsheetml/2010/11/ac" url="D:\04 総合政策課財政Ｇ\09 決算カード・財政状況資料集\令和4年度\20220907 【照会】(0922〆)令和2年度財政状況資料集の作成について(2回目)\"/>
    </mc:Choice>
  </mc:AlternateContent>
  <xr:revisionPtr revIDLastSave="0" documentId="13_ncr:1_{A7F0E64D-1584-4348-9608-E1AC3CDA47DB}" xr6:coauthVersionLast="36" xr6:coauthVersionMax="36" xr10:uidLastSave="{00000000-0000-0000-0000-000000000000}"/>
  <bookViews>
    <workbookView xWindow="0" yWindow="0" windowWidth="20490" windowHeight="771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21" r:id="rId14"/>
    <sheet name="施設類型別ストック情報分析表①" sheetId="22" r:id="rId15"/>
    <sheet name="施設類型別ストック情報分析表②" sheetId="23" r:id="rId16"/>
    <sheet name="データシート" sheetId="9" state="hidden" r:id="rId17"/>
  </sheets>
  <externalReferences>
    <externalReference r:id="rId18"/>
  </externalReferenc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G35" i="10" l="1"/>
  <c r="BG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C36" i="10"/>
  <c r="CO35" i="10"/>
  <c r="AM35" i="10"/>
  <c r="C35" i="10"/>
  <c r="CO34" i="10"/>
  <c r="BW34" i="10"/>
  <c r="BW35" i="10" s="1"/>
  <c r="BW36" i="10" s="1"/>
  <c r="BW37" i="10" s="1"/>
  <c r="BW38" i="10" s="1"/>
  <c r="BW39" i="10" s="1"/>
  <c r="BW40" i="10" s="1"/>
  <c r="AM34" i="10"/>
  <c r="U34" i="10"/>
  <c r="U35" i="10" s="1"/>
  <c r="U36" i="10" s="1"/>
  <c r="C34" i="10"/>
  <c r="BE34" i="10" l="1"/>
  <c r="BE35"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<sst xmlns="http://schemas.openxmlformats.org/spreadsheetml/2006/main" count="1125" uniqueCount="621">
  <si>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</si>
  <si>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</si>
  <si>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</si>
  <si>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</si>
  <si>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</si>
  <si>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</si>
  <si>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標準財政規模比（％）</t>
    <phoneticPr fontId="5"/>
  </si>
  <si>
    <t>会計</t>
    <rPh sb="0" eb="2">
      <t>カイケイ</t>
    </rPh>
    <phoneticPr fontId="5"/>
  </si>
  <si>
    <t>※令和3年度中に市町村合併した団体で、合併前の団体ごとの決算に基づく連結実質赤字比率を算出していない団体については、グラフを表記しない。</t>
    <rPh sb="1" eb="3">
      <t>レイワ</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</si>
  <si>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</si>
  <si>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</si>
  <si>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</si>
  <si>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</si>
  <si>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</si>
  <si>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</si>
  <si>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</si>
  <si>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</si>
  <si>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</si>
  <si>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</si>
  <si>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</si>
  <si>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</si>
  <si>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</si>
  <si>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</si>
  <si>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※1 令和3年度中に市町村合併した団体で、合併前の団体ごとの決算に基づく実質公債費比率を算出していない団体については、グラフを表記しない。</t>
    <rPh sb="3" eb="5">
      <t>レイワ</t>
    </rPh>
    <phoneticPr fontId="5"/>
  </si>
  <si>
    <t>（参考）</t>
    <rPh sb="1" eb="3">
      <t>サンコウ</t>
    </rPh>
    <phoneticPr fontId="5"/>
  </si>
  <si>
    <t>※2　減債基金
　　積立状況等</t>
    <rPh sb="3" eb="5">
      <t>ゲンサイ</t>
    </rPh>
    <rPh sb="5" eb="7">
      <t>キキン</t>
    </rPh>
    <rPh sb="10" eb="12">
      <t>ツミタテ</t>
    </rPh>
    <rPh sb="12" eb="14">
      <t>ジョウキョウ</t>
    </rPh>
    <rPh sb="14" eb="15">
      <t>トウ</t>
    </rPh>
    <phoneticPr fontId="2"/>
  </si>
  <si>
    <r>
      <t>減債基金残高</t>
    </r>
    <r>
      <rPr>
        <sz val="11"/>
        <color theme="1"/>
        <rFont val="ＭＳ ゴシック"/>
        <family val="3"/>
        <charset val="128"/>
      </rPr>
      <t>（注）</t>
    </r>
    <rPh sb="4" eb="6">
      <t>ザンダカ</t>
    </rPh>
    <rPh sb="7" eb="8">
      <t>チュウ</t>
    </rPh>
    <phoneticPr fontId="1"/>
  </si>
  <si>
    <t>減債基金積立相当額</t>
    <rPh sb="0" eb="2">
      <t>ゲンサイ</t>
    </rPh>
    <rPh sb="2" eb="4">
      <t>キキン</t>
    </rPh>
    <rPh sb="4" eb="6">
      <t>ツミタテ</t>
    </rPh>
    <rPh sb="6" eb="9">
      <t>ソウトウガク</t>
    </rPh>
    <phoneticPr fontId="1"/>
  </si>
  <si>
    <t>（注）減債基金残高のうち、実質公債費比率の算定に用いる満期一括償還地方債の償還の財源として積み立てた額に係るもののみを記入。</t>
    <rPh sb="1" eb="2">
      <t>チュウ</t>
    </rPh>
    <rPh sb="3" eb="5">
      <t>ゲンサイ</t>
    </rPh>
    <rPh sb="5" eb="7">
      <t>キキン</t>
    </rPh>
    <rPh sb="7" eb="9">
      <t>ザンダカ</t>
    </rPh>
    <rPh sb="13" eb="15">
      <t>ジッシツ</t>
    </rPh>
    <rPh sb="15" eb="18">
      <t>コウサイヒ</t>
    </rPh>
    <rPh sb="18" eb="20">
      <t>ヒリツ</t>
    </rPh>
    <rPh sb="21" eb="23">
      <t>サンテイ</t>
    </rPh>
    <rPh sb="24" eb="25">
      <t>モチ</t>
    </rPh>
    <rPh sb="27" eb="29">
      <t>マンキ</t>
    </rPh>
    <rPh sb="29" eb="31">
      <t>イッカツ</t>
    </rPh>
    <rPh sb="31" eb="33">
      <t>ショウカン</t>
    </rPh>
    <rPh sb="33" eb="36">
      <t>チホウサイ</t>
    </rPh>
    <rPh sb="37" eb="39">
      <t>ショウカン</t>
    </rPh>
    <rPh sb="40" eb="42">
      <t>ザイゲン</t>
    </rPh>
    <rPh sb="45" eb="46">
      <t>ツ</t>
    </rPh>
    <rPh sb="47" eb="48">
      <t>タ</t>
    </rPh>
    <rPh sb="50" eb="51">
      <t>ガク</t>
    </rPh>
    <rPh sb="52" eb="53">
      <t>カカワ</t>
    </rPh>
    <rPh sb="59" eb="61">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</si>
  <si>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</si>
  <si>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</si>
  <si>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</si>
  <si>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</si>
  <si>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</si>
  <si>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</si>
  <si>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</si>
  <si>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</si>
  <si>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</si>
  <si>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</si>
  <si>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</si>
  <si>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</si>
  <si>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</si>
  <si>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</si>
  <si>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</si>
  <si>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</si>
  <si>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</si>
  <si>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※令和3年度中に市町村合併した団体で、合併前の団体ごとの決算に基づく将来負担比率を算出していない団体については、グラフを表記しない。</t>
    <rPh sb="1" eb="3">
      <t>レイワ</t>
    </rPh>
    <phoneticPr fontId="5"/>
  </si>
  <si>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</si>
  <si>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</si>
  <si>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</si>
  <si>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</si>
  <si>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</si>
  <si>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</si>
  <si>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</si>
  <si>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</si>
  <si>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</si>
  <si>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</si>
  <si>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</si>
  <si>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</si>
  <si>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</si>
  <si>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</si>
  <si>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</si>
  <si>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</si>
  <si>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</si>
  <si>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</si>
  <si>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</si>
  <si>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</si>
  <si>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</si>
  <si>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</si>
  <si>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</si>
  <si>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</si>
  <si>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</si>
  <si>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</si>
  <si>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</si>
  <si>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</si>
  <si>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</si>
  <si>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</si>
  <si>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</si>
  <si>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</si>
  <si>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</si>
  <si>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令和2年度　財政状況資料集</t>
    <phoneticPr fontId="5"/>
  </si>
  <si>
    <t>総括表（市町村）</t>
    <rPh sb="0" eb="2">
      <t>ソウカツ</t>
    </rPh>
    <rPh sb="2" eb="3">
      <t>ヒョウ</t>
    </rPh>
    <rPh sb="4" eb="7">
      <t>シチョウソン</t>
    </rPh>
    <phoneticPr fontId="5"/>
  </si>
  <si>
    <t>都道府県名</t>
    <phoneticPr fontId="5"/>
  </si>
  <si>
    <t>青森県</t>
    <phoneticPr fontId="5"/>
  </si>
  <si>
    <t>市町村類型</t>
    <phoneticPr fontId="5"/>
  </si>
  <si>
    <t>Ⅲ－１</t>
    <phoneticPr fontId="5"/>
  </si>
  <si>
    <t>指定団体等の指定状況</t>
    <phoneticPr fontId="5"/>
  </si>
  <si>
    <t>令和2年度(千円)</t>
    <rPh sb="0" eb="2">
      <t>レイワ</t>
    </rPh>
    <rPh sb="3" eb="5">
      <t>ネンド</t>
    </rPh>
    <rPh sb="6" eb="8">
      <t>センエン</t>
    </rPh>
    <phoneticPr fontId="5"/>
  </si>
  <si>
    <t>令和元年度(千円)</t>
    <rPh sb="0" eb="2">
      <t>レイワ</t>
    </rPh>
    <rPh sb="2" eb="4">
      <t>ガンネン</t>
    </rPh>
    <rPh sb="4" eb="5">
      <t>ド</t>
    </rPh>
    <rPh sb="6" eb="8">
      <t>センエン</t>
    </rPh>
    <phoneticPr fontId="5"/>
  </si>
  <si>
    <t>令和2年度(千円･％)</t>
    <rPh sb="0" eb="2">
      <t>レイワ</t>
    </rPh>
    <rPh sb="3" eb="5">
      <t>ネンド</t>
    </rPh>
    <rPh sb="6" eb="8">
      <t>センエン</t>
    </rPh>
    <phoneticPr fontId="5"/>
  </si>
  <si>
    <t>令和元年度(千円･％)</t>
    <rPh sb="0" eb="2">
      <t>レイワ</t>
    </rPh>
    <rPh sb="2" eb="4">
      <t>ガンネン</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</si>
  <si>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</si>
  <si>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</si>
  <si>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</si>
  <si>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</si>
  <si>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</si>
  <si>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</si>
  <si>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</si>
  <si>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階上町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</si>
  <si>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</si>
  <si>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</si>
  <si>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</si>
  <si>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t>
    <phoneticPr fontId="5"/>
  </si>
  <si>
    <t>歳入歳出差引</t>
    <phoneticPr fontId="25"/>
  </si>
  <si>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</si>
  <si>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</si>
  <si>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</si>
  <si>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</si>
  <si>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</si>
  <si>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</si>
  <si>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</si>
  <si>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</si>
  <si>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</si>
  <si>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</si>
  <si>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</si>
  <si>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</si>
  <si>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</si>
  <si>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t>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</si>
  <si>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</si>
  <si>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</si>
  <si>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</si>
  <si>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</si>
  <si>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</si>
  <si>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</si>
  <si>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</si>
  <si>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</si>
  <si>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-3.8</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</si>
  <si>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</si>
  <si>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</si>
  <si>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</si>
  <si>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</si>
  <si>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t>
    <phoneticPr fontId="5"/>
  </si>
  <si>
    <t>住民基本台帳人口
 (※7)</t>
    <rPh sb="0" eb="2">
      <t>ジュウミン</t>
    </rPh>
    <rPh sb="2" eb="4">
      <t>キホン</t>
    </rPh>
    <rPh sb="4" eb="6">
      <t>ダイチョウ</t>
    </rPh>
    <rPh sb="6" eb="8">
      <t>ジンコウ</t>
    </rPh>
    <phoneticPr fontId="5"/>
  </si>
  <si>
    <t>令03.01.01(人)</t>
    <rPh sb="0" eb="1">
      <t>レイ</t>
    </rPh>
    <phoneticPr fontId="5"/>
  </si>
  <si>
    <t>平成27年国調</t>
    <rPh sb="0" eb="2">
      <t>ヘイセイ</t>
    </rPh>
    <rPh sb="4" eb="5">
      <t>ネン</t>
    </rPh>
    <rPh sb="5" eb="6">
      <t>コク</t>
    </rPh>
    <rPh sb="6" eb="7">
      <t>チョウ</t>
    </rPh>
    <phoneticPr fontId="5"/>
  </si>
  <si>
    <t>平成22年国調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</si>
  <si>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</si>
  <si>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</si>
  <si>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</si>
  <si>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</si>
  <si>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</si>
  <si>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</si>
  <si>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</si>
  <si>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25"/>
  </si>
  <si>
    <t>　実質公債費比率</t>
    <rPh sb="1" eb="3">
      <t>ジッシツ</t>
    </rPh>
    <rPh sb="3" eb="6">
      <t>コウサイヒ</t>
    </rPh>
    <rPh sb="6" eb="8">
      <t>ヒリツ</t>
    </rPh>
    <phoneticPr fontId="5"/>
  </si>
  <si>
    <t>令02.01.01(人)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</si>
  <si>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</si>
  <si>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</si>
  <si>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</si>
  <si>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</si>
  <si>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</si>
  <si>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-1.3</t>
    <phoneticPr fontId="5"/>
  </si>
  <si>
    <t>基準財政需要額</t>
    <phoneticPr fontId="25"/>
  </si>
  <si>
    <t>うち日本人(％)</t>
    <phoneticPr fontId="5"/>
  </si>
  <si>
    <t>-1.4</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</si>
  <si>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</si>
  <si>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</si>
  <si>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</si>
  <si>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</si>
  <si>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</si>
  <si>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</si>
  <si>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</si>
  <si>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</si>
  <si>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</si>
  <si>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</si>
  <si>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</si>
  <si>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</si>
  <si>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</si>
  <si>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</si>
  <si>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</si>
  <si>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</si>
  <si>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</si>
  <si>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</si>
  <si>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</si>
  <si>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</si>
  <si>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t>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</si>
  <si>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</si>
  <si>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</si>
  <si>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</si>
  <si>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t>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</si>
  <si>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</si>
  <si>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</si>
  <si>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</si>
  <si>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</si>
  <si>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</si>
  <si>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</si>
  <si>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</si>
  <si>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</si>
  <si>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</si>
  <si>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</si>
  <si>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</si>
  <si>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</si>
  <si>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</si>
  <si>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</si>
  <si>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</si>
  <si>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</si>
  <si>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</si>
  <si>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</si>
  <si>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</si>
  <si>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</si>
  <si>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会計名</t>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</si>
  <si>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</si>
  <si>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</si>
  <si>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</si>
  <si>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</si>
  <si>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</si>
  <si>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</si>
  <si>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</si>
  <si>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</si>
  <si>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)内の数値は、令和元年度は「減収補塡債（特例分）」及び「臨時財政対策債」を、令和2年度は「減収補塡債（特例分）」「猶予特例債」及び「臨時財政対策債」を除いて算出したものである。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</si>
  <si>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</si>
  <si>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</si>
  <si>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</si>
  <si>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</si>
  <si>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</si>
  <si>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</si>
  <si>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令和2年度</t>
    <phoneticPr fontId="25"/>
  </si>
  <si>
    <t>青森県階上町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</si>
  <si>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</si>
  <si>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</si>
  <si>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</si>
  <si>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</si>
  <si>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</si>
  <si>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</si>
  <si>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</si>
  <si>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</si>
  <si>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</si>
  <si>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</si>
  <si>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</si>
  <si>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</si>
  <si>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</si>
  <si>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</si>
  <si>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</si>
  <si>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</si>
  <si>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</si>
  <si>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</si>
  <si>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</si>
  <si>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</si>
  <si>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</si>
  <si>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</si>
  <si>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</si>
  <si>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</si>
  <si>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</si>
  <si>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</si>
  <si>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</si>
  <si>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</si>
  <si>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</si>
  <si>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</si>
  <si>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</si>
  <si>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</si>
  <si>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</si>
  <si>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</si>
  <si>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</si>
  <si>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</si>
  <si>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</si>
  <si>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</si>
  <si>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特別地方消費税交付金</t>
  </si>
  <si>
    <t>　　　うち純固定資産税</t>
    <phoneticPr fontId="5"/>
  </si>
  <si>
    <t>土木費</t>
  </si>
  <si>
    <t>自動車取得税交付金</t>
  </si>
  <si>
    <t>　　軽自動車税</t>
    <phoneticPr fontId="5"/>
  </si>
  <si>
    <t>消防費</t>
  </si>
  <si>
    <t>軽油引取税交付金</t>
  </si>
  <si>
    <t>　　市町村たばこ税</t>
    <phoneticPr fontId="5"/>
  </si>
  <si>
    <t>教育費</t>
  </si>
  <si>
    <t>自動車税環境性能割交付金</t>
    <phoneticPr fontId="5"/>
  </si>
  <si>
    <t>　　鉱産税</t>
    <phoneticPr fontId="5"/>
  </si>
  <si>
    <t>災害復旧費</t>
  </si>
  <si>
    <t>法人事業税交付金</t>
    <phoneticPr fontId="16"/>
  </si>
  <si>
    <t>　　特別土地保有税</t>
    <phoneticPr fontId="5"/>
  </si>
  <si>
    <t>公債費</t>
  </si>
  <si>
    <t>地方特例交付金</t>
    <phoneticPr fontId="16"/>
  </si>
  <si>
    <t>　法定外普通税</t>
    <phoneticPr fontId="5"/>
  </si>
  <si>
    <t>諸支出金</t>
    <rPh sb="3" eb="4">
      <t>キン</t>
    </rPh>
    <phoneticPr fontId="25"/>
  </si>
  <si>
    <t>　個人住民税減収補塡特例交付金</t>
    <phoneticPr fontId="5"/>
  </si>
  <si>
    <t>目的税</t>
  </si>
  <si>
    <t>前年度繰上充用金</t>
    <phoneticPr fontId="5"/>
  </si>
  <si>
    <t>　自動車税減収補塡特例交付金</t>
    <rPh sb="7" eb="9">
      <t>ホテン</t>
    </rPh>
    <rPh sb="13" eb="14">
      <t>キン</t>
    </rPh>
    <phoneticPr fontId="29"/>
  </si>
  <si>
    <t>　法定目的税</t>
    <phoneticPr fontId="5"/>
  </si>
  <si>
    <t>歳出合計</t>
  </si>
  <si>
    <t>　軽自動車税減収補塡特例交付金</t>
    <rPh sb="8" eb="10">
      <t>ホテン</t>
    </rPh>
    <phoneticPr fontId="29"/>
  </si>
  <si>
    <t>　　入湯税</t>
    <phoneticPr fontId="5"/>
  </si>
  <si>
    <t>地方交付税</t>
  </si>
  <si>
    <t>　　事業所税</t>
    <phoneticPr fontId="5"/>
  </si>
  <si>
    <t>性質別歳出の状況（単位 千円・％）</t>
    <rPh sb="0" eb="2">
      <t>セイシツ</t>
    </rPh>
    <phoneticPr fontId="5"/>
  </si>
  <si>
    <t>　普通交付税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</si>
  <si>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</si>
  <si>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</si>
  <si>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</si>
  <si>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</si>
  <si>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</si>
  <si>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</si>
  <si>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特別交付税</t>
    <phoneticPr fontId="5"/>
  </si>
  <si>
    <t>　　水利地益税等</t>
    <phoneticPr fontId="5"/>
  </si>
  <si>
    <t>義務的経費計</t>
    <rPh sb="0" eb="3">
      <t>ギムテキ</t>
    </rPh>
    <rPh sb="3" eb="5">
      <t>ケイヒ</t>
    </rPh>
    <rPh sb="5" eb="6">
      <t>ケイ</t>
    </rPh>
    <phoneticPr fontId="5"/>
  </si>
  <si>
    <t>　震災復興特別交付税</t>
    <phoneticPr fontId="25"/>
  </si>
  <si>
    <t>　法定外目的税</t>
    <phoneticPr fontId="5"/>
  </si>
  <si>
    <t>　人件費</t>
    <phoneticPr fontId="5"/>
  </si>
  <si>
    <t>(一般財源計)</t>
    <phoneticPr fontId="5"/>
  </si>
  <si>
    <t>旧法による税</t>
  </si>
  <si>
    <t>　　うち職員給</t>
    <rPh sb="4" eb="6">
      <t>ショクイン</t>
    </rPh>
    <rPh sb="6" eb="7">
      <t>キュウ</t>
    </rPh>
    <phoneticPr fontId="5"/>
  </si>
  <si>
    <t>交通安全対策特別交付金</t>
    <phoneticPr fontId="5"/>
  </si>
  <si>
    <t>合計</t>
  </si>
  <si>
    <t>　扶助費</t>
    <phoneticPr fontId="5"/>
  </si>
  <si>
    <t>分担金・負担金</t>
  </si>
  <si>
    <t>　公債費</t>
    <phoneticPr fontId="5"/>
  </si>
  <si>
    <t>使用料</t>
  </si>
  <si>
    <t>内訳</t>
    <rPh sb="0" eb="2">
      <t>ウチワケ</t>
    </rPh>
    <phoneticPr fontId="5"/>
  </si>
  <si>
    <t>手数料</t>
  </si>
  <si>
    <t>令和2年度</t>
    <rPh sb="0" eb="2">
      <t>レイワ</t>
    </rPh>
    <rPh sb="3" eb="5">
      <t>ネンド</t>
    </rPh>
    <phoneticPr fontId="5"/>
  </si>
  <si>
    <t>令和元年度</t>
    <rPh sb="0" eb="2">
      <t>レイワ</t>
    </rPh>
    <rPh sb="2" eb="4">
      <t>ガンネン</t>
    </rPh>
    <rPh sb="4" eb="5">
      <t>ド</t>
    </rPh>
    <phoneticPr fontId="5"/>
  </si>
  <si>
    <t>　うち元金</t>
    <phoneticPr fontId="25"/>
  </si>
  <si>
    <t>国庫支出金</t>
  </si>
  <si>
    <t>徴収率
(％)</t>
    <rPh sb="0" eb="2">
      <t>チョウシュウ</t>
    </rPh>
    <rPh sb="2" eb="3">
      <t>リツ</t>
    </rPh>
    <phoneticPr fontId="5"/>
  </si>
  <si>
    <t>現年</t>
    <rPh sb="0" eb="1">
      <t>ゲン</t>
    </rPh>
    <rPh sb="1" eb="2">
      <t>ネン</t>
    </rPh>
    <phoneticPr fontId="5"/>
  </si>
  <si>
    <t>　うち利子</t>
    <phoneticPr fontId="25"/>
  </si>
  <si>
    <t>国有提供交付金(特別区財調交付金)</t>
  </si>
  <si>
    <t>・計</t>
    <phoneticPr fontId="5"/>
  </si>
  <si>
    <t>市町村民税</t>
    <rPh sb="0" eb="3">
      <t>シチョウソン</t>
    </rPh>
    <rPh sb="3" eb="4">
      <t>ミン</t>
    </rPh>
    <rPh sb="4" eb="5">
      <t>ゼイ</t>
    </rPh>
    <phoneticPr fontId="5"/>
  </si>
  <si>
    <t>一時借入金利子</t>
    <phoneticPr fontId="5"/>
  </si>
  <si>
    <t>都道府県支出金</t>
  </si>
  <si>
    <t>純固定資産税</t>
    <rPh sb="0" eb="1">
      <t>ジュン</t>
    </rPh>
    <rPh sb="1" eb="3">
      <t>コテイ</t>
    </rPh>
    <rPh sb="3" eb="6">
      <t>シサンゼイ</t>
    </rPh>
    <phoneticPr fontId="5"/>
  </si>
  <si>
    <t>その他の経費</t>
    <rPh sb="2" eb="3">
      <t>タ</t>
    </rPh>
    <rPh sb="4" eb="6">
      <t>ケイヒ</t>
    </rPh>
    <phoneticPr fontId="5"/>
  </si>
  <si>
    <t>財産収入</t>
  </si>
  <si>
    <t>　物件費</t>
    <phoneticPr fontId="5"/>
  </si>
  <si>
    <t>寄附金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</si>
  <si>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</si>
  <si>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</si>
  <si>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</si>
  <si>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繰入金</t>
  </si>
  <si>
    <t>合計</t>
    <phoneticPr fontId="5"/>
  </si>
  <si>
    <t>実質収支</t>
    <rPh sb="0" eb="2">
      <t>ジッシツ</t>
    </rPh>
    <rPh sb="2" eb="4">
      <t>シュウシ</t>
    </rPh>
    <phoneticPr fontId="5"/>
  </si>
  <si>
    <t>　補助費等</t>
    <rPh sb="1" eb="3">
      <t>ホジョ</t>
    </rPh>
    <rPh sb="3" eb="4">
      <t>ヒ</t>
    </rPh>
    <rPh sb="4" eb="5">
      <t>トウ</t>
    </rPh>
    <phoneticPr fontId="5"/>
  </si>
  <si>
    <t>繰越金</t>
  </si>
  <si>
    <t>下水道</t>
    <phoneticPr fontId="5"/>
  </si>
  <si>
    <t>再差引収支</t>
    <rPh sb="0" eb="1">
      <t>サイ</t>
    </rPh>
    <rPh sb="1" eb="3">
      <t>サシヒキ</t>
    </rPh>
    <rPh sb="3" eb="5">
      <t>シュウシ</t>
    </rPh>
    <phoneticPr fontId="5"/>
  </si>
  <si>
    <t>　　うち一部事務組合負担金</t>
    <phoneticPr fontId="5"/>
  </si>
  <si>
    <t>諸収入</t>
  </si>
  <si>
    <t>上水道</t>
    <phoneticPr fontId="5"/>
  </si>
  <si>
    <t>加入世帯数(世帯)</t>
  </si>
  <si>
    <t>　繰出金</t>
    <phoneticPr fontId="5"/>
  </si>
  <si>
    <t>地方債</t>
  </si>
  <si>
    <t>工業用水道</t>
    <phoneticPr fontId="5"/>
  </si>
  <si>
    <t>被保険者数(人)</t>
  </si>
  <si>
    <t>　積立金</t>
    <phoneticPr fontId="5"/>
  </si>
  <si>
    <t>　うち減収補塡債(特例分)</t>
    <rPh sb="4" eb="5">
      <t>シュウ</t>
    </rPh>
    <rPh sb="9" eb="10">
      <t>トク</t>
    </rPh>
    <rPh sb="10" eb="11">
      <t>レイ</t>
    </rPh>
    <rPh sb="11" eb="12">
      <t>ブン</t>
    </rPh>
    <phoneticPr fontId="16"/>
  </si>
  <si>
    <t>交通</t>
    <phoneticPr fontId="5"/>
  </si>
  <si>
    <t>被保険者
1人当り</t>
    <phoneticPr fontId="5"/>
  </si>
  <si>
    <t>保険税(料)収入額</t>
    <phoneticPr fontId="5"/>
  </si>
  <si>
    <t>　投資・出資金・貸付金</t>
    <phoneticPr fontId="5"/>
  </si>
  <si>
    <t>　うち猶予特例債</t>
    <phoneticPr fontId="16"/>
  </si>
  <si>
    <t>国民健康保険</t>
    <phoneticPr fontId="5"/>
  </si>
  <si>
    <t>国庫支出金</t>
    <phoneticPr fontId="5"/>
  </si>
  <si>
    <t>　前年度繰上充用金</t>
    <phoneticPr fontId="5"/>
  </si>
  <si>
    <t>　うち臨時財政対策債</t>
    <phoneticPr fontId="5"/>
  </si>
  <si>
    <t>その他</t>
    <phoneticPr fontId="5"/>
  </si>
  <si>
    <t>保険給付費</t>
    <phoneticPr fontId="5"/>
  </si>
  <si>
    <t>投資的経費計</t>
    <rPh sb="5" eb="6">
      <t>ケイ</t>
    </rPh>
    <phoneticPr fontId="5"/>
  </si>
  <si>
    <t>歳入合計</t>
    <phoneticPr fontId="5"/>
  </si>
  <si>
    <t>　　うち人件費</t>
    <phoneticPr fontId="5"/>
  </si>
  <si>
    <t>普通建設事業費</t>
    <phoneticPr fontId="5"/>
  </si>
  <si>
    <t>(注釈)</t>
    <rPh sb="1" eb="2">
      <t>チュウ</t>
    </rPh>
    <rPh sb="2" eb="3">
      <t>シャク</t>
    </rPh>
    <phoneticPr fontId="5"/>
  </si>
  <si>
    <t>　うち補助</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</si>
  <si>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</si>
  <si>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うち単独</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</si>
  <si>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</si>
  <si>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</si>
  <si>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</si>
  <si>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</si>
  <si>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</si>
  <si>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令和2年度</t>
  </si>
  <si>
    <t>青森県階上町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</si>
  <si>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</si>
  <si>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</si>
  <si>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</si>
  <si>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</si>
  <si>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</si>
  <si>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</si>
  <si>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</si>
  <si>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</si>
  <si>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</si>
  <si>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</si>
  <si>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</si>
  <si>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</si>
  <si>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</si>
  <si>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</si>
  <si>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</si>
  <si>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</si>
  <si>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</si>
  <si>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</si>
  <si>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</si>
  <si>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</si>
  <si>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</si>
  <si>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</si>
  <si>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</si>
  <si>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t>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</si>
  <si>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</si>
  <si>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</si>
  <si>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</si>
  <si>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</si>
  <si>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</si>
  <si>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</si>
  <si>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</si>
  <si>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</si>
  <si>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</si>
  <si>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</si>
  <si>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階上町国民健康保険特別会計</t>
    <phoneticPr fontId="5"/>
  </si>
  <si>
    <t>階上町介護保険特別会計</t>
    <phoneticPr fontId="5"/>
  </si>
  <si>
    <t>階上町後期高齢者医療特別会計</t>
    <phoneticPr fontId="5"/>
  </si>
  <si>
    <t>階上町公共下水道事業特別会計</t>
    <phoneticPr fontId="5"/>
  </si>
  <si>
    <t>法非適用企業</t>
    <phoneticPr fontId="5"/>
  </si>
  <si>
    <t>階上町漁業集落排水事業特別会計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</si>
  <si>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</si>
  <si>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</si>
  <si>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t>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</si>
  <si>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</si>
  <si>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</si>
  <si>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総収益
（歳入）</t>
    <phoneticPr fontId="5"/>
  </si>
  <si>
    <t>総費用
（歳出）</t>
    <phoneticPr fontId="5"/>
  </si>
  <si>
    <t>他会計等
からの
繰入金</t>
    <phoneticPr fontId="5"/>
  </si>
  <si>
    <t>企業債
（地方債）
現在高</t>
    <phoneticPr fontId="5"/>
  </si>
  <si>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</si>
  <si>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</si>
  <si>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</si>
  <si>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</si>
  <si>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</si>
  <si>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</si>
  <si>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</si>
  <si>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</si>
  <si>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</si>
  <si>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</si>
  <si>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平成30年度</t>
    <rPh sb="0" eb="2">
      <t>ヘイセイ</t>
    </rPh>
    <rPh sb="4" eb="6">
      <t>ネンド</t>
    </rPh>
    <phoneticPr fontId="5"/>
  </si>
  <si>
    <t>令和元年度</t>
    <rPh sb="0" eb="2">
      <t>レイワ</t>
    </rPh>
    <rPh sb="2" eb="3">
      <t>ガン</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</si>
  <si>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</si>
  <si>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</si>
  <si>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</si>
  <si>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</si>
  <si>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</si>
  <si>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</si>
  <si>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t>
    <phoneticPr fontId="5"/>
  </si>
  <si>
    <t>減債基金積立不足算定額</t>
    <rPh sb="0" eb="2">
      <t>ゲンサイ</t>
    </rPh>
    <rPh sb="2" eb="4">
      <t>キキン</t>
    </rPh>
    <rPh sb="4" eb="6">
      <t>ツミタテ</t>
    </rPh>
    <rPh sb="6" eb="8">
      <t>ブソク</t>
    </rPh>
    <rPh sb="8" eb="10">
      <t>サンテイ</t>
    </rPh>
    <rPh sb="10" eb="11">
      <t>ガク</t>
    </rPh>
    <phoneticPr fontId="5"/>
  </si>
  <si>
    <t>-</t>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</si>
  <si>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</si>
  <si>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t>
    <phoneticPr fontId="5"/>
  </si>
  <si>
    <t>-</t>
    <phoneticPr fontId="5"/>
  </si>
  <si>
    <t>-</t>
    <phoneticPr fontId="5"/>
  </si>
  <si>
    <t>いわゆる五省協定等に係るもの</t>
    <rPh sb="4" eb="6">
      <t>ゴショウ</t>
    </rPh>
    <rPh sb="6" eb="9">
      <t>キョウテイトウ</t>
    </rPh>
    <rPh sb="10" eb="11">
      <t>カカ</t>
    </rPh>
    <phoneticPr fontId="31"/>
  </si>
  <si>
    <t>-</t>
    <phoneticPr fontId="5"/>
  </si>
  <si>
    <t>-</t>
    <phoneticPr fontId="5"/>
  </si>
  <si>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</si>
  <si>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</si>
  <si>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t>
    <phoneticPr fontId="5"/>
  </si>
  <si>
    <t>-</t>
    <phoneticPr fontId="5"/>
  </si>
  <si>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</si>
  <si>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</si>
  <si>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t>
    <phoneticPr fontId="5"/>
  </si>
  <si>
    <t>-</t>
    <phoneticPr fontId="5"/>
  </si>
  <si>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</si>
  <si>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</si>
  <si>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</si>
  <si>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</si>
  <si>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</si>
  <si>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</si>
  <si>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</si>
  <si>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</si>
  <si>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t>
    <phoneticPr fontId="5"/>
  </si>
  <si>
    <t>依頼土地の買い戻しに係るもの</t>
    <rPh sb="0" eb="2">
      <t>イライ</t>
    </rPh>
    <rPh sb="2" eb="4">
      <t>トチ</t>
    </rPh>
    <rPh sb="5" eb="6">
      <t>カ</t>
    </rPh>
    <rPh sb="7" eb="8">
      <t>モド</t>
    </rPh>
    <rPh sb="10" eb="11">
      <t>カカ</t>
    </rPh>
    <phoneticPr fontId="5"/>
  </si>
  <si>
    <t>-</t>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</si>
  <si>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</si>
  <si>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</si>
  <si>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</si>
  <si>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t>
    <phoneticPr fontId="5"/>
  </si>
  <si>
    <t>(Ａ)</t>
    <phoneticPr fontId="5"/>
  </si>
  <si>
    <t xml:space="preserve">連結実質赤字額 </t>
    <phoneticPr fontId="5"/>
  </si>
  <si>
    <t>-</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</si>
  <si>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</si>
  <si>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</si>
  <si>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</si>
  <si>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</si>
  <si>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</si>
  <si>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</si>
  <si>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</si>
  <si>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</si>
  <si>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階上町公共下水道事業特別会計</t>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</si>
  <si>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</si>
  <si>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</si>
  <si>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階上町漁業集落排水事業特別会計</t>
    <phoneticPr fontId="5"/>
  </si>
  <si>
    <t xml:space="preserve">基準財政需要額算入見込額 </t>
    <rPh sb="0" eb="2">
      <t>キジュン</t>
    </rPh>
    <rPh sb="2" eb="4">
      <t>ザイセイ</t>
    </rPh>
    <rPh sb="4" eb="7">
      <t>ジュヨウガク</t>
    </rPh>
    <rPh sb="7" eb="9">
      <t>サンニュウ</t>
    </rPh>
    <rPh sb="9" eb="12">
      <t>ミコミガク</t>
    </rPh>
    <phoneticPr fontId="31"/>
  </si>
  <si>
    <t>階上町介護保険特別会計</t>
    <phoneticPr fontId="5"/>
  </si>
  <si>
    <t>(Ｆ)</t>
    <phoneticPr fontId="5"/>
  </si>
  <si>
    <t>階上町後期高齢者医療特別会計</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</si>
  <si>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</si>
  <si>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</si>
  <si>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</si>
  <si>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</si>
  <si>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</si>
  <si>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</si>
  <si>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</si>
  <si>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令和2年度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</si>
  <si>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</si>
  <si>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</si>
  <si>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</si>
  <si>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</si>
  <si>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</si>
  <si>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</si>
  <si>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</si>
  <si>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</si>
  <si>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</si>
  <si>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</si>
  <si>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</si>
  <si>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</si>
  <si>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</si>
  <si>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</si>
  <si>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</si>
  <si>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</si>
  <si>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</si>
  <si>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</si>
  <si>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</si>
  <si>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</si>
  <si>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</si>
  <si>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</si>
  <si>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</si>
  <si>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</si>
  <si>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</si>
  <si>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</si>
  <si>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</si>
  <si>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</si>
  <si>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</si>
  <si>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</si>
  <si>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</si>
  <si>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</si>
  <si>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</si>
  <si>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</si>
  <si>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</si>
  <si>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</si>
  <si>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</si>
  <si>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</si>
  <si>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</si>
  <si>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</si>
  <si>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</si>
  <si>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</si>
  <si>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</si>
  <si>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</si>
  <si>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</si>
  <si>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</si>
  <si>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</si>
  <si>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</si>
  <si>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</si>
  <si>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</si>
  <si>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</si>
  <si>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※令和3年度中に市町村合併した団体で、合併前の団体ごとの決算に基づく実質公債費比率を算出していない団体については、グラフを表記しない。</t>
    <rPh sb="1" eb="3">
      <t>レイワ</t>
    </rPh>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</si>
  <si>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</si>
  <si>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</si>
  <si>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</si>
  <si>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</si>
  <si>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</si>
  <si>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</si>
  <si>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</si>
  <si>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</si>
  <si>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H28</t>
  </si>
  <si>
    <t>うち単独分</t>
    <rPh sb="2" eb="4">
      <t>タンドク</t>
    </rPh>
    <rPh sb="4" eb="5">
      <t>ブン</t>
    </rPh>
    <phoneticPr fontId="5"/>
  </si>
  <si>
    <t xml:space="preserve"> H29</t>
  </si>
  <si>
    <t xml:space="preserve"> H30</t>
  </si>
  <si>
    <t xml:space="preserve"> R01</t>
  </si>
  <si>
    <t xml:space="preserve"> R02</t>
  </si>
  <si>
    <t xml:space="preserve"> 過去５年間平均</t>
    <rPh sb="1" eb="3">
      <t>カコ</t>
    </rPh>
    <rPh sb="4" eb="6">
      <t>ネンカン</t>
    </rPh>
    <rPh sb="6" eb="8">
      <t>ヘイキン</t>
    </rPh>
    <phoneticPr fontId="5"/>
  </si>
  <si>
    <t>類似団体内平均(円)</t>
    <rPh sb="0" eb="2">
      <t>ルイジ</t>
    </rPh>
    <rPh sb="2" eb="4">
      <t>ダンタイ</t>
    </rPh>
    <phoneticPr fontId="5"/>
  </si>
  <si>
    <t xml:space="preserve"> </t>
    <phoneticPr fontId="5"/>
  </si>
  <si>
    <t xml:space="preserve"> </t>
    <phoneticPr fontId="5"/>
  </si>
  <si>
    <t>H28</t>
  </si>
  <si>
    <t>H29</t>
  </si>
  <si>
    <t>H30</t>
  </si>
  <si>
    <t>R01</t>
  </si>
  <si>
    <t>R02</t>
  </si>
  <si>
    <t>▲ 6.89</t>
  </si>
  <si>
    <t>▲ 4.80</t>
  </si>
  <si>
    <t>▲ 3.38</t>
  </si>
  <si>
    <t>▲ 6.11</t>
  </si>
  <si>
    <t>一般会計</t>
  </si>
  <si>
    <t>階上町国民健康保険特別会計</t>
  </si>
  <si>
    <t>階上町介護保険特別会計</t>
  </si>
  <si>
    <t>階上町公共下水道事業特別会計</t>
  </si>
  <si>
    <t>階上町後期高齢者医療特別会計</t>
  </si>
  <si>
    <t>階上町漁業集落排水事業特別会計</t>
  </si>
  <si>
    <t>その他会計（赤字）</t>
  </si>
  <si>
    <t>その他会計（黒字）</t>
  </si>
  <si>
    <t>（百万円）</t>
    <phoneticPr fontId="5"/>
  </si>
  <si>
    <t>H27末</t>
    <phoneticPr fontId="5"/>
  </si>
  <si>
    <t>H28末</t>
    <phoneticPr fontId="5"/>
  </si>
  <si>
    <t>H29末</t>
    <phoneticPr fontId="5"/>
  </si>
  <si>
    <t>H30末</t>
    <phoneticPr fontId="5"/>
  </si>
  <si>
    <t>R01末</t>
    <phoneticPr fontId="5"/>
  </si>
  <si>
    <t>八戸圏域水道企業団</t>
    <rPh sb="0" eb="4">
      <t>ハチノヘケンイキ</t>
    </rPh>
    <rPh sb="4" eb="6">
      <t>スイドウ</t>
    </rPh>
    <rPh sb="6" eb="8">
      <t>キギョウ</t>
    </rPh>
    <rPh sb="8" eb="9">
      <t>ダン</t>
    </rPh>
    <phoneticPr fontId="2"/>
  </si>
  <si>
    <t>八戸地域広域市町村圏事務組合</t>
    <rPh sb="0" eb="2">
      <t>ハチノヘ</t>
    </rPh>
    <rPh sb="2" eb="4">
      <t>チイキ</t>
    </rPh>
    <rPh sb="4" eb="6">
      <t>コウイキ</t>
    </rPh>
    <rPh sb="6" eb="9">
      <t>シチョウソン</t>
    </rPh>
    <rPh sb="9" eb="10">
      <t>ケン</t>
    </rPh>
    <rPh sb="10" eb="12">
      <t>ジム</t>
    </rPh>
    <rPh sb="12" eb="14">
      <t>クミアイ</t>
    </rPh>
    <phoneticPr fontId="2"/>
  </si>
  <si>
    <t>青森県交通災害共済組合</t>
    <rPh sb="0" eb="3">
      <t>アオモリケン</t>
    </rPh>
    <rPh sb="3" eb="5">
      <t>コウツウ</t>
    </rPh>
    <rPh sb="5" eb="7">
      <t>サイガイ</t>
    </rPh>
    <rPh sb="7" eb="11">
      <t>キョウサイクミアイ</t>
    </rPh>
    <phoneticPr fontId="2"/>
  </si>
  <si>
    <t>青森県市町村職員退職手当組合</t>
    <rPh sb="0" eb="3">
      <t>アオモリケン</t>
    </rPh>
    <rPh sb="3" eb="6">
      <t>シチョウソン</t>
    </rPh>
    <rPh sb="6" eb="8">
      <t>ショクイン</t>
    </rPh>
    <rPh sb="8" eb="14">
      <t>タイショクテアテクミアイ</t>
    </rPh>
    <phoneticPr fontId="2"/>
  </si>
  <si>
    <t>青森県市町村総合事務組合</t>
    <rPh sb="0" eb="3">
      <t>アオモリケン</t>
    </rPh>
    <rPh sb="3" eb="6">
      <t>シチョウソン</t>
    </rPh>
    <rPh sb="6" eb="8">
      <t>ソウゴウ</t>
    </rPh>
    <rPh sb="8" eb="10">
      <t>ジム</t>
    </rPh>
    <rPh sb="10" eb="12">
      <t>クミアイ</t>
    </rPh>
    <phoneticPr fontId="2"/>
  </si>
  <si>
    <t>青森県後期高齢者医療広域連合（一般会計）</t>
    <rPh sb="0" eb="3">
      <t>アオモリケン</t>
    </rPh>
    <rPh sb="3" eb="5">
      <t>コウキ</t>
    </rPh>
    <rPh sb="5" eb="8">
      <t>コウレイシャ</t>
    </rPh>
    <rPh sb="8" eb="10">
      <t>イリョウ</t>
    </rPh>
    <rPh sb="10" eb="12">
      <t>コウイキ</t>
    </rPh>
    <rPh sb="12" eb="14">
      <t>レンゴウ</t>
    </rPh>
    <rPh sb="15" eb="19">
      <t>イッパンカイケイ</t>
    </rPh>
    <phoneticPr fontId="2"/>
  </si>
  <si>
    <t>青森県後期高齢者医療広域連合（特別会計）</t>
    <rPh sb="0" eb="3">
      <t>アオモリケン</t>
    </rPh>
    <rPh sb="3" eb="5">
      <t>コウキ</t>
    </rPh>
    <rPh sb="5" eb="8">
      <t>コウレイシャ</t>
    </rPh>
    <rPh sb="8" eb="10">
      <t>イリョウ</t>
    </rPh>
    <rPh sb="10" eb="12">
      <t>コウイキ</t>
    </rPh>
    <rPh sb="12" eb="14">
      <t>レンゴウ</t>
    </rPh>
    <rPh sb="15" eb="17">
      <t>トクベツ</t>
    </rPh>
    <rPh sb="17" eb="19">
      <t>カイケイ</t>
    </rPh>
    <phoneticPr fontId="2"/>
  </si>
  <si>
    <t>はしかみふるさとラボ</t>
    <phoneticPr fontId="2"/>
  </si>
  <si>
    <t>森林環境譲与税基金</t>
    <rPh sb="0" eb="7">
      <t>シンリンカンキョウジョウヨゼイ</t>
    </rPh>
    <rPh sb="7" eb="9">
      <t>キキン</t>
    </rPh>
    <phoneticPr fontId="5"/>
  </si>
  <si>
    <t>地域福祉基金</t>
    <rPh sb="0" eb="2">
      <t>チイキ</t>
    </rPh>
    <rPh sb="2" eb="4">
      <t>フクシ</t>
    </rPh>
    <rPh sb="4" eb="6">
      <t>キキン</t>
    </rPh>
    <phoneticPr fontId="5"/>
  </si>
  <si>
    <t>公共用地取得基金</t>
    <rPh sb="0" eb="2">
      <t>コウキョウ</t>
    </rPh>
    <rPh sb="2" eb="4">
      <t>ヨウチ</t>
    </rPh>
    <rPh sb="4" eb="6">
      <t>シュトク</t>
    </rPh>
    <rPh sb="6" eb="8">
      <t>キキン</t>
    </rPh>
    <phoneticPr fontId="5"/>
  </si>
  <si>
    <t>東日本大震災復興基金</t>
    <rPh sb="0" eb="8">
      <t>ヒガシニホンダイシンサイフッコウ</t>
    </rPh>
    <rPh sb="8" eb="10">
      <t>キキン</t>
    </rPh>
    <phoneticPr fontId="5"/>
  </si>
  <si>
    <t>公共下水道事業債償還基金</t>
    <rPh sb="0" eb="5">
      <t>コウキョウゲスイドウ</t>
    </rPh>
    <rPh sb="5" eb="7">
      <t>ジギョウ</t>
    </rPh>
    <rPh sb="7" eb="8">
      <t>サイ</t>
    </rPh>
    <rPh sb="8" eb="10">
      <t>ショウカン</t>
    </rPh>
    <rPh sb="10" eb="12">
      <t>キキン</t>
    </rPh>
    <phoneticPr fontId="5"/>
  </si>
  <si>
    <t>-</t>
    <phoneticPr fontId="2"/>
  </si>
  <si>
    <t>-</t>
    <phoneticPr fontId="2"/>
  </si>
  <si>
    <t>-</t>
    <phoneticPr fontId="2"/>
  </si>
  <si>
    <t>-</t>
    <phoneticPr fontId="2"/>
  </si>
  <si>
    <t>a</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</si>
  <si>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</si>
  <si>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</si>
  <si>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類似団体内平均値と比較して将来負担比率及び有形固定資産減価償却率は高い傾向となっているが、地方債の新規発行を抑制する取り組み等により、将来負担比率は低下傾向である。体育館に係る有形固定資産減価償却率が80％近くと高くなっており、これらの施設が要因で上昇傾向となっている。基本的に、修繕を行いながら現在の施設を利用していく方針であるため、有形固定資産減価償却率は今後も上昇していくことが見込まれるが、公共施設等総合管理計画に基づき、老朽化対策に積極的に取り組む。</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</si>
  <si>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</si>
  <si>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</si>
  <si>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</si>
  <si>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</si>
  <si>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</si>
  <si>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</si>
  <si>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r>
      <t>　平成25年度に一般会計における公債費はピークを迎えたことにより、実質公債費比率については減少傾向で推移していた。しかし、普通交付税の基準財政需要額に算入される公債費についても減少傾向であり、近年は普通交付税に算入されない起債が増加していることから、平成29年度から実質公債費比率は一転して増加傾向にある。令和２年度は前年度より0.1％減少しているが、</t>
    </r>
    <r>
      <rPr>
        <sz val="9"/>
        <color theme="1"/>
        <rFont val="ＭＳ Ｐゴシック"/>
        <family val="3"/>
        <charset val="128"/>
      </rPr>
      <t>令和３年度はほぼ横ばいで推移する見込みである。</t>
    </r>
    <r>
      <rPr>
        <sz val="9"/>
        <color indexed="8"/>
        <rFont val="ＭＳ Ｐゴシック"/>
        <family val="3"/>
        <charset val="128"/>
      </rPr>
      <t>当町は、過疎債、合併特例債等の普通交付税に算入される有利な起債を使うことができないため、公債費は減少傾向であっても、普通交付税に算入されない起債が今後も続くとなると、実質公債費比率は上昇傾向となる見込みである。
　また、一般会計における将来負担額は、地方債現在高の減少に伴い減少傾向にあるものの、公共下水道事業特別会計の将来負担額は、管渠等について整備中であることから、増加傾向である。充当可能財源等については、基準財政需要額算入見込額が減少傾向にあり、充当可能基金が減少しているので基金残高の確保が課題である。</t>
    </r>
    <rPh sb="168" eb="170">
      <t>ゲンショウ</t>
    </rPh>
    <rPh sb="184" eb="185">
      <t>ヨコ</t>
    </rPh>
    <rPh sb="188" eb="190">
      <t>スイイ</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</si>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</sst>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9"/>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342">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177" fontId="7" fillId="0" borderId="27" xfId="4" applyNumberFormat="1" applyFont="1" applyFill="1" applyBorder="1" applyAlignment="1" applyProtection="1">
      <alignment horizontal="right" vertical="center" shrinkToFit="1"/>
    </xf>
    <xf numFmtId="177" fontId="7" fillId="0" borderId="28" xfId="4" applyNumberFormat="1" applyFont="1" applyFill="1" applyBorder="1" applyAlignment="1" applyProtection="1">
      <alignment horizontal="right" vertical="center" shrinkToFit="1"/>
    </xf>
    <xf numFmtId="177" fontId="7" fillId="0" borderId="29" xfId="4" applyNumberFormat="1" applyFont="1" applyFill="1" applyBorder="1" applyAlignment="1" applyProtection="1">
      <alignment horizontal="right" vertical="center" shrinkToFit="1"/>
    </xf>
    <xf numFmtId="0" fontId="7" fillId="0" borderId="39" xfId="4" applyFont="1" applyFill="1" applyBorder="1" applyAlignment="1">
      <alignment vertical="center"/>
    </xf>
    <xf numFmtId="177" fontId="7" fillId="0" borderId="33" xfId="4" applyNumberFormat="1" applyFont="1" applyFill="1" applyBorder="1" applyAlignment="1" applyProtection="1">
      <alignment horizontal="right" vertical="center" shrinkToFit="1"/>
    </xf>
    <xf numFmtId="177" fontId="7" fillId="0" borderId="34" xfId="4" applyNumberFormat="1" applyFont="1" applyFill="1" applyBorder="1" applyAlignment="1" applyProtection="1">
      <alignment horizontal="right" vertical="center" shrinkToFit="1"/>
    </xf>
    <xf numFmtId="177" fontId="7" fillId="0" borderId="35" xfId="4" applyNumberFormat="1" applyFont="1" applyFill="1" applyBorder="1" applyAlignment="1" applyProtection="1">
      <alignment horizontal="right" vertical="center" shrinkToFit="1"/>
    </xf>
    <xf numFmtId="0" fontId="7" fillId="0" borderId="41" xfId="4" applyFont="1" applyFill="1" applyBorder="1" applyAlignment="1">
      <alignment vertical="center"/>
    </xf>
    <xf numFmtId="0" fontId="7" fillId="0" borderId="47"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177" fontId="7" fillId="0" borderId="20" xfId="4" applyNumberFormat="1" applyFont="1" applyFill="1" applyBorder="1" applyAlignment="1" applyProtection="1">
      <alignment horizontal="right" vertical="center" shrinkToFit="1"/>
    </xf>
    <xf numFmtId="177" fontId="7" fillId="0" borderId="21" xfId="4" applyNumberFormat="1" applyFont="1" applyFill="1" applyBorder="1" applyAlignment="1" applyProtection="1">
      <alignment horizontal="right" vertical="center" shrinkToFit="1"/>
    </xf>
    <xf numFmtId="177" fontId="7" fillId="0" borderId="22" xfId="4" applyNumberFormat="1" applyFont="1" applyFill="1" applyBorder="1" applyAlignment="1" applyProtection="1">
      <alignment horizontal="right" vertical="center" shrinkToFit="1"/>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177" fontId="13" fillId="0" borderId="5" xfId="5" applyNumberFormat="1" applyFont="1" applyFill="1" applyBorder="1" applyAlignment="1" applyProtection="1">
      <alignment horizontal="right" vertical="center" shrinkToFit="1"/>
    </xf>
    <xf numFmtId="177" fontId="13" fillId="0" borderId="10" xfId="5" applyNumberFormat="1" applyFont="1" applyFill="1" applyBorder="1" applyAlignment="1" applyProtection="1">
      <alignment horizontal="right" vertical="center" shrinkToFit="1"/>
    </xf>
    <xf numFmtId="0" fontId="13" fillId="0" borderId="11" xfId="1" applyFont="1" applyFill="1" applyBorder="1" applyAlignment="1">
      <alignment horizontal="center" vertical="center" wrapText="1"/>
    </xf>
    <xf numFmtId="177" fontId="13" fillId="0" borderId="15" xfId="5" applyNumberFormat="1" applyFont="1" applyFill="1" applyBorder="1" applyAlignment="1" applyProtection="1">
      <alignment horizontal="right" vertical="center" shrinkToFit="1"/>
    </xf>
    <xf numFmtId="177" fontId="13" fillId="0" borderId="16" xfId="5" applyNumberFormat="1" applyFont="1" applyFill="1" applyBorder="1" applyAlignment="1" applyProtection="1">
      <alignment horizontal="right" vertical="center" shrinkToFit="1"/>
    </xf>
    <xf numFmtId="177" fontId="13" fillId="0" borderId="34" xfId="5" applyNumberFormat="1" applyFont="1" applyFill="1" applyBorder="1" applyAlignment="1" applyProtection="1">
      <alignment horizontal="right" vertical="center" shrinkToFit="1"/>
    </xf>
    <xf numFmtId="177" fontId="13" fillId="0" borderId="35" xfId="5" applyNumberFormat="1" applyFont="1" applyFill="1" applyBorder="1" applyAlignment="1" applyProtection="1">
      <alignment horizontal="right" vertical="center" shrinkToFit="1"/>
    </xf>
    <xf numFmtId="0" fontId="13" fillId="0" borderId="49" xfId="1" applyFont="1" applyFill="1" applyBorder="1" applyAlignment="1">
      <alignment horizontal="center" vertical="center"/>
    </xf>
    <xf numFmtId="177" fontId="13" fillId="0" borderId="34" xfId="5" applyNumberFormat="1" applyFont="1" applyFill="1" applyBorder="1" applyAlignment="1" applyProtection="1">
      <alignment horizontal="right" vertical="center" shrinkToFit="1"/>
      <protection locked="0"/>
    </xf>
    <xf numFmtId="177" fontId="13" fillId="0" borderId="35" xfId="5" applyNumberFormat="1" applyFont="1" applyFill="1" applyBorder="1" applyAlignment="1" applyProtection="1">
      <alignment horizontal="right" vertical="center" shrinkToFit="1"/>
      <protection locked="0"/>
    </xf>
    <xf numFmtId="0" fontId="13" fillId="0" borderId="50" xfId="1" applyFont="1" applyFill="1" applyBorder="1" applyAlignment="1">
      <alignment horizontal="center" vertical="center"/>
    </xf>
    <xf numFmtId="177" fontId="13" fillId="0" borderId="21" xfId="5" applyNumberFormat="1" applyFont="1" applyFill="1" applyBorder="1" applyAlignment="1" applyProtection="1">
      <alignment horizontal="right" vertical="center" shrinkToFit="1"/>
      <protection locked="0"/>
    </xf>
    <xf numFmtId="177" fontId="13" fillId="0" borderId="22" xfId="5" applyNumberFormat="1" applyFont="1" applyFill="1" applyBorder="1" applyAlignment="1" applyProtection="1">
      <alignment horizontal="right" vertical="center" shrinkToFit="1"/>
      <protection locked="0"/>
    </xf>
    <xf numFmtId="0" fontId="13" fillId="0" borderId="1" xfId="1" applyFont="1" applyFill="1" applyBorder="1" applyAlignment="1">
      <alignment horizontal="center" vertical="center"/>
    </xf>
    <xf numFmtId="177" fontId="13" fillId="0" borderId="51" xfId="5" applyNumberFormat="1" applyFont="1" applyFill="1" applyBorder="1" applyAlignment="1" applyProtection="1">
      <alignment horizontal="right" vertical="center" shrinkToFit="1"/>
    </xf>
    <xf numFmtId="177" fontId="13" fillId="0" borderId="6" xfId="5" applyNumberFormat="1" applyFont="1" applyFill="1" applyBorder="1" applyAlignment="1" applyProtection="1">
      <alignment horizontal="right" vertical="center" shrinkToFit="1"/>
    </xf>
    <xf numFmtId="178" fontId="17" fillId="0" borderId="41" xfId="6" applyNumberFormat="1" applyFont="1" applyBorder="1" applyAlignment="1">
      <alignment vertical="center"/>
    </xf>
    <xf numFmtId="178" fontId="17" fillId="0" borderId="48"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47" xfId="6" applyFont="1" applyBorder="1" applyAlignment="1">
      <alignment vertical="center"/>
    </xf>
    <xf numFmtId="178" fontId="17" fillId="0" borderId="41" xfId="6" applyNumberFormat="1" applyFont="1" applyBorder="1" applyAlignment="1">
      <alignment horizontal="center" vertical="center"/>
    </xf>
    <xf numFmtId="178" fontId="17" fillId="0" borderId="52" xfId="6" applyNumberFormat="1" applyFont="1" applyBorder="1" applyAlignment="1">
      <alignment horizontal="center" vertical="center" wrapText="1"/>
    </xf>
    <xf numFmtId="178" fontId="17" fillId="0" borderId="53"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48"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5" xfId="6" applyNumberFormat="1" applyFont="1" applyFill="1" applyBorder="1" applyAlignment="1">
      <alignment vertical="center"/>
    </xf>
    <xf numFmtId="179" fontId="17" fillId="0" borderId="53" xfId="6" applyNumberFormat="1" applyFont="1" applyFill="1" applyBorder="1" applyAlignment="1">
      <alignment vertical="center"/>
    </xf>
    <xf numFmtId="180" fontId="17" fillId="0" borderId="56"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7" xfId="6" applyNumberFormat="1" applyFont="1" applyBorder="1" applyAlignment="1">
      <alignment horizontal="center" vertical="center"/>
    </xf>
    <xf numFmtId="179" fontId="17" fillId="0" borderId="58" xfId="6" applyNumberFormat="1" applyFont="1" applyFill="1" applyBorder="1" applyAlignment="1">
      <alignment vertical="center"/>
    </xf>
    <xf numFmtId="179" fontId="17" fillId="0" borderId="59"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60" xfId="6" applyNumberFormat="1" applyFont="1" applyFill="1" applyBorder="1" applyAlignment="1">
      <alignment vertical="center"/>
    </xf>
    <xf numFmtId="180" fontId="17" fillId="0" borderId="61" xfId="6" applyNumberFormat="1" applyFont="1" applyFill="1" applyBorder="1" applyAlignment="1">
      <alignment vertical="center"/>
    </xf>
    <xf numFmtId="180" fontId="17" fillId="0" borderId="58" xfId="6" applyNumberFormat="1" applyFont="1" applyBorder="1" applyAlignment="1">
      <alignment vertical="center"/>
    </xf>
    <xf numFmtId="179" fontId="17" fillId="0" borderId="58"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5" xfId="6" applyNumberFormat="1" applyFont="1" applyBorder="1" applyAlignment="1">
      <alignment vertical="center"/>
    </xf>
    <xf numFmtId="179" fontId="17" fillId="0" borderId="53"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pplyFill="1">
      <alignment vertical="center"/>
    </xf>
    <xf numFmtId="49" fontId="20" fillId="0" borderId="0" xfId="8" applyNumberFormat="1" applyFont="1" applyFill="1">
      <alignment vertical="center"/>
    </xf>
    <xf numFmtId="0" fontId="20" fillId="0" borderId="0" xfId="8" applyFont="1">
      <alignment vertical="center"/>
    </xf>
    <xf numFmtId="0" fontId="22" fillId="0" borderId="0" xfId="8" applyFont="1" applyFill="1">
      <alignment vertical="center"/>
    </xf>
    <xf numFmtId="0" fontId="23" fillId="0" borderId="0" xfId="8" applyFont="1" applyFill="1">
      <alignment vertical="center"/>
    </xf>
    <xf numFmtId="0" fontId="20" fillId="0" borderId="36" xfId="8" applyFont="1" applyFill="1" applyBorder="1" applyAlignment="1">
      <alignment horizontal="left" vertical="center"/>
    </xf>
    <xf numFmtId="0" fontId="20" fillId="0" borderId="8" xfId="8" applyFont="1" applyFill="1" applyBorder="1" applyAlignment="1">
      <alignment horizontal="left" vertical="center"/>
    </xf>
    <xf numFmtId="0" fontId="20" fillId="0" borderId="9" xfId="8" applyFont="1" applyFill="1" applyBorder="1" applyAlignment="1">
      <alignment horizontal="left" vertical="center"/>
    </xf>
    <xf numFmtId="184" fontId="20" fillId="0" borderId="36" xfId="8" applyNumberFormat="1" applyFont="1" applyFill="1" applyBorder="1" applyAlignment="1">
      <alignment horizontal="right" vertical="center" shrinkToFit="1"/>
    </xf>
    <xf numFmtId="184" fontId="20" fillId="0" borderId="8" xfId="8" applyNumberFormat="1" applyFont="1" applyFill="1" applyBorder="1" applyAlignment="1">
      <alignment horizontal="right" vertical="center" shrinkToFit="1"/>
    </xf>
    <xf numFmtId="184" fontId="20" fillId="0" borderId="9" xfId="8" applyNumberFormat="1" applyFont="1" applyFill="1" applyBorder="1" applyAlignment="1">
      <alignment horizontal="right" vertical="center" shrinkToFit="1"/>
    </xf>
    <xf numFmtId="0" fontId="24" fillId="0" borderId="47" xfId="9" applyFont="1" applyFill="1" applyBorder="1" applyAlignment="1">
      <alignment vertical="center"/>
    </xf>
    <xf numFmtId="184" fontId="20" fillId="0" borderId="36" xfId="8" applyNumberFormat="1" applyFont="1" applyFill="1" applyBorder="1" applyAlignment="1">
      <alignment vertical="center" shrinkToFit="1"/>
    </xf>
    <xf numFmtId="184" fontId="20" fillId="0" borderId="8" xfId="8" applyNumberFormat="1" applyFont="1" applyFill="1" applyBorder="1" applyAlignment="1">
      <alignment vertical="center" shrinkToFit="1"/>
    </xf>
    <xf numFmtId="184" fontId="20" fillId="0" borderId="9" xfId="8" applyNumberFormat="1" applyFont="1" applyFill="1" applyBorder="1" applyAlignment="1">
      <alignment vertical="center" shrinkToFit="1"/>
    </xf>
    <xf numFmtId="0" fontId="20" fillId="0" borderId="7" xfId="8" applyFont="1" applyFill="1" applyBorder="1" applyAlignment="1">
      <alignment horizontal="left" vertical="center"/>
    </xf>
    <xf numFmtId="0" fontId="24" fillId="0" borderId="71" xfId="9" applyFont="1" applyFill="1" applyBorder="1" applyAlignment="1">
      <alignment horizontal="center" vertical="center"/>
    </xf>
    <xf numFmtId="0" fontId="20" fillId="0" borderId="7" xfId="8" applyFont="1" applyFill="1" applyBorder="1" applyAlignment="1">
      <alignment horizontal="center" vertical="center"/>
    </xf>
    <xf numFmtId="0" fontId="20" fillId="0" borderId="74" xfId="8" applyFont="1" applyFill="1" applyBorder="1" applyAlignment="1">
      <alignment horizontal="center" vertical="center"/>
    </xf>
    <xf numFmtId="0" fontId="26" fillId="0" borderId="75" xfId="8" applyFont="1" applyFill="1" applyBorder="1" applyAlignment="1">
      <alignment vertical="center" wrapText="1"/>
    </xf>
    <xf numFmtId="0" fontId="26" fillId="0" borderId="76" xfId="8" applyFont="1" applyFill="1" applyBorder="1" applyAlignment="1">
      <alignment vertical="center" wrapText="1"/>
    </xf>
    <xf numFmtId="181" fontId="20" fillId="0" borderId="74" xfId="8" applyNumberFormat="1" applyFont="1" applyFill="1" applyBorder="1" applyAlignment="1">
      <alignment vertical="center"/>
    </xf>
    <xf numFmtId="181" fontId="20" fillId="0" borderId="75" xfId="8" applyNumberFormat="1" applyFont="1" applyFill="1" applyBorder="1" applyAlignment="1">
      <alignment vertical="center"/>
    </xf>
    <xf numFmtId="181" fontId="20" fillId="0" borderId="76" xfId="8" applyNumberFormat="1" applyFont="1" applyFill="1" applyBorder="1" applyAlignment="1">
      <alignment vertical="center"/>
    </xf>
    <xf numFmtId="0" fontId="20" fillId="0" borderId="7" xfId="8" applyFont="1" applyFill="1" applyBorder="1">
      <alignment vertical="center"/>
    </xf>
    <xf numFmtId="0" fontId="20" fillId="0" borderId="0" xfId="8" applyFont="1" applyFill="1" applyBorder="1">
      <alignment vertical="center"/>
    </xf>
    <xf numFmtId="0" fontId="20" fillId="0" borderId="66" xfId="8" applyFont="1" applyFill="1" applyBorder="1">
      <alignment vertical="center"/>
    </xf>
    <xf numFmtId="49" fontId="20" fillId="0" borderId="7" xfId="8" applyNumberFormat="1" applyFont="1" applyFill="1" applyBorder="1">
      <alignment vertical="center"/>
    </xf>
    <xf numFmtId="49" fontId="20" fillId="0" borderId="0" xfId="8" applyNumberFormat="1" applyFont="1" applyFill="1" applyBorder="1">
      <alignment vertical="center"/>
    </xf>
    <xf numFmtId="0" fontId="20" fillId="0" borderId="0" xfId="8" applyFont="1" applyFill="1" applyBorder="1" applyAlignment="1">
      <alignment vertical="center"/>
    </xf>
    <xf numFmtId="0" fontId="20" fillId="0" borderId="0" xfId="8" applyFont="1" applyFill="1" applyBorder="1" applyAlignment="1">
      <alignment horizontal="center" vertical="center"/>
    </xf>
    <xf numFmtId="49" fontId="20" fillId="0" borderId="0" xfId="8" applyNumberFormat="1" applyFont="1" applyFill="1" applyBorder="1" applyAlignment="1">
      <alignment horizontal="center" vertical="center"/>
    </xf>
    <xf numFmtId="0" fontId="20" fillId="0" borderId="66" xfId="8" applyFont="1" applyFill="1" applyBorder="1" applyAlignment="1">
      <alignment horizontal="center" vertical="center"/>
    </xf>
    <xf numFmtId="0" fontId="20" fillId="0" borderId="74" xfId="8" applyFont="1" applyFill="1" applyBorder="1">
      <alignment vertical="center"/>
    </xf>
    <xf numFmtId="0" fontId="20" fillId="0" borderId="75" xfId="8" applyFont="1" applyFill="1" applyBorder="1">
      <alignment vertical="center"/>
    </xf>
    <xf numFmtId="0" fontId="20" fillId="0" borderId="76" xfId="8" applyFont="1" applyFill="1" applyBorder="1">
      <alignment vertical="center"/>
    </xf>
    <xf numFmtId="0" fontId="20" fillId="0" borderId="0" xfId="10" applyFont="1" applyFill="1">
      <alignment vertical="center"/>
    </xf>
    <xf numFmtId="49" fontId="30" fillId="0" borderId="0" xfId="11" applyNumberFormat="1" applyFont="1">
      <alignment vertical="center"/>
    </xf>
    <xf numFmtId="49" fontId="20" fillId="0" borderId="0" xfId="11" applyNumberFormat="1" applyFont="1">
      <alignment vertical="center"/>
    </xf>
    <xf numFmtId="49" fontId="20" fillId="0" borderId="0" xfId="11" applyNumberFormat="1" applyFont="1" applyFill="1">
      <alignment vertical="center"/>
    </xf>
    <xf numFmtId="0" fontId="20" fillId="0" borderId="0" xfId="11" applyFont="1">
      <alignment vertical="center"/>
    </xf>
    <xf numFmtId="0" fontId="31" fillId="0" borderId="0" xfId="11" applyFont="1">
      <alignment vertical="center"/>
    </xf>
    <xf numFmtId="0" fontId="3" fillId="0" borderId="54" xfId="11" applyFont="1" applyBorder="1" applyAlignment="1">
      <alignment horizontal="center" vertical="center"/>
    </xf>
    <xf numFmtId="0" fontId="3" fillId="0" borderId="54" xfId="11" applyFont="1" applyBorder="1" applyAlignment="1">
      <alignment vertical="center"/>
    </xf>
    <xf numFmtId="0" fontId="20" fillId="0" borderId="0" xfId="11" applyFont="1" applyBorder="1">
      <alignment vertical="center"/>
    </xf>
    <xf numFmtId="0" fontId="20" fillId="0" borderId="12" xfId="11" applyFont="1" applyBorder="1">
      <alignment vertical="center"/>
    </xf>
    <xf numFmtId="0" fontId="20" fillId="0" borderId="54"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4" xfId="11" applyFont="1" applyBorder="1" applyAlignment="1">
      <alignment horizontal="center" vertical="center"/>
    </xf>
    <xf numFmtId="0" fontId="20" fillId="0" borderId="0" xfId="11" applyFont="1" applyFill="1" applyBorder="1" applyAlignment="1">
      <alignment horizontal="center" vertical="center" wrapText="1"/>
    </xf>
    <xf numFmtId="0" fontId="20" fillId="0" borderId="54" xfId="11" applyFont="1" applyFill="1" applyBorder="1" applyAlignment="1">
      <alignment horizontal="center" vertical="center" wrapText="1"/>
    </xf>
    <xf numFmtId="0" fontId="20" fillId="0" borderId="0" xfId="11" applyFont="1" applyFill="1">
      <alignment vertical="center"/>
    </xf>
    <xf numFmtId="0" fontId="20" fillId="0" borderId="0" xfId="11" applyFont="1" applyAlignment="1">
      <alignment vertical="center"/>
    </xf>
    <xf numFmtId="0" fontId="20" fillId="0" borderId="0" xfId="11" applyFont="1" applyBorder="1" applyAlignment="1">
      <alignment vertical="center"/>
    </xf>
    <xf numFmtId="0" fontId="24" fillId="0" borderId="0" xfId="11" applyFont="1" applyBorder="1" applyAlignment="1">
      <alignment vertical="center"/>
    </xf>
    <xf numFmtId="0" fontId="24" fillId="0" borderId="0" xfId="11" applyFont="1" applyAlignment="1">
      <alignment vertical="center"/>
    </xf>
    <xf numFmtId="0" fontId="20" fillId="0" borderId="0" xfId="11" applyFont="1" applyAlignment="1">
      <alignment vertical="center" shrinkToFit="1"/>
    </xf>
    <xf numFmtId="49" fontId="20" fillId="6" borderId="0" xfId="12" applyNumberFormat="1" applyFont="1" applyFill="1" applyProtection="1">
      <alignment vertical="center"/>
    </xf>
    <xf numFmtId="0" fontId="20" fillId="6" borderId="0" xfId="12" applyFont="1" applyFill="1" applyProtection="1">
      <alignment vertical="center"/>
    </xf>
    <xf numFmtId="0" fontId="20" fillId="6" borderId="0" xfId="12" applyFont="1" applyFill="1" applyBorder="1" applyAlignment="1" applyProtection="1">
      <alignment vertical="center"/>
    </xf>
    <xf numFmtId="0" fontId="20" fillId="6" borderId="75" xfId="12" applyFont="1" applyFill="1" applyBorder="1" applyProtection="1">
      <alignment vertical="center"/>
    </xf>
    <xf numFmtId="0" fontId="1" fillId="6" borderId="0" xfId="13" applyFill="1" applyProtection="1">
      <alignment vertical="center"/>
    </xf>
    <xf numFmtId="0" fontId="1" fillId="0" borderId="0" xfId="13" applyProtection="1">
      <alignment vertical="center"/>
    </xf>
    <xf numFmtId="0" fontId="32" fillId="6" borderId="0" xfId="12" applyFont="1" applyFill="1" applyAlignment="1" applyProtection="1">
      <alignment vertical="center"/>
    </xf>
    <xf numFmtId="0" fontId="20" fillId="6" borderId="0" xfId="12" applyFont="1" applyFill="1" applyAlignment="1" applyProtection="1">
      <alignment vertical="center"/>
    </xf>
    <xf numFmtId="0" fontId="1" fillId="6" borderId="0" xfId="13" applyFill="1" applyAlignment="1" applyProtection="1">
      <alignment vertical="center"/>
    </xf>
    <xf numFmtId="0" fontId="1" fillId="0" borderId="0" xfId="13" applyAlignment="1" applyProtection="1">
      <alignment vertical="center"/>
    </xf>
    <xf numFmtId="0" fontId="34" fillId="6" borderId="0" xfId="12" applyFont="1" applyFill="1" applyProtection="1">
      <alignment vertical="center"/>
    </xf>
    <xf numFmtId="0" fontId="35" fillId="6" borderId="0" xfId="12" applyFont="1" applyFill="1" applyProtection="1">
      <alignment vertical="center"/>
    </xf>
    <xf numFmtId="0" fontId="35" fillId="6" borderId="0" xfId="13" applyFont="1" applyFill="1" applyProtection="1">
      <alignment vertical="center"/>
    </xf>
    <xf numFmtId="0" fontId="35" fillId="0" borderId="0" xfId="13" applyFont="1" applyProtection="1">
      <alignment vertical="center"/>
    </xf>
    <xf numFmtId="0" fontId="34" fillId="6" borderId="0" xfId="12" applyFont="1" applyFill="1" applyBorder="1" applyProtection="1">
      <alignment vertical="center"/>
    </xf>
    <xf numFmtId="0" fontId="35" fillId="6" borderId="0" xfId="12" applyFont="1" applyFill="1" applyBorder="1" applyProtection="1">
      <alignment vertical="center"/>
    </xf>
    <xf numFmtId="0" fontId="34" fillId="0" borderId="97" xfId="12" applyFont="1" applyBorder="1" applyAlignment="1" applyProtection="1">
      <alignment horizontal="center" vertical="center" shrinkToFit="1"/>
      <protection locked="0"/>
    </xf>
    <xf numFmtId="0" fontId="34" fillId="0" borderId="97" xfId="12" applyFont="1" applyFill="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11" xfId="12" applyFont="1" applyFill="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pplyProtection="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1" fillId="6" borderId="0" xfId="13" applyFont="1" applyFill="1" applyProtection="1">
      <alignment vertical="center"/>
    </xf>
    <xf numFmtId="0" fontId="34" fillId="0" borderId="144" xfId="12" applyFont="1" applyBorder="1" applyAlignment="1" applyProtection="1">
      <alignment horizontal="center" vertical="center" shrinkToFit="1"/>
      <protection locked="0"/>
    </xf>
    <xf numFmtId="0" fontId="34" fillId="6" borderId="0" xfId="12" applyFont="1" applyFill="1" applyBorder="1" applyAlignment="1" applyProtection="1">
      <alignment horizontal="center" vertical="center" shrinkToFit="1"/>
    </xf>
    <xf numFmtId="0" fontId="34" fillId="6" borderId="0" xfId="12" applyFont="1" applyFill="1" applyBorder="1" applyAlignment="1" applyProtection="1">
      <alignment horizontal="left" vertical="center" shrinkToFit="1"/>
    </xf>
    <xf numFmtId="177" fontId="34" fillId="6" borderId="0" xfId="12" applyNumberFormat="1" applyFont="1" applyFill="1" applyBorder="1" applyAlignment="1" applyProtection="1">
      <alignment horizontal="right" vertical="center" shrinkToFit="1"/>
    </xf>
    <xf numFmtId="177" fontId="34" fillId="6" borderId="0" xfId="12" applyNumberFormat="1" applyFont="1" applyFill="1" applyBorder="1" applyAlignment="1" applyProtection="1">
      <alignment horizontal="left" vertical="center" shrinkToFit="1"/>
    </xf>
    <xf numFmtId="0" fontId="27" fillId="6" borderId="0" xfId="12" applyFont="1" applyFill="1" applyBorder="1" applyProtection="1">
      <alignment vertical="center"/>
    </xf>
    <xf numFmtId="0" fontId="34" fillId="6" borderId="75" xfId="12" applyFont="1" applyFill="1" applyBorder="1" applyAlignment="1" applyProtection="1">
      <alignment vertical="center"/>
    </xf>
    <xf numFmtId="0" fontId="34" fillId="6" borderId="75" xfId="12" applyFont="1" applyFill="1" applyBorder="1" applyAlignment="1" applyProtection="1">
      <alignment horizontal="center" vertical="center"/>
    </xf>
    <xf numFmtId="0" fontId="34" fillId="6" borderId="31" xfId="12" applyFont="1" applyFill="1" applyBorder="1" applyProtection="1">
      <alignment vertical="center"/>
    </xf>
    <xf numFmtId="0" fontId="34" fillId="6" borderId="11" xfId="12" applyFont="1" applyFill="1" applyBorder="1" applyAlignment="1" applyProtection="1">
      <alignment vertical="center"/>
    </xf>
    <xf numFmtId="0" fontId="34" fillId="6" borderId="12" xfId="12" applyFont="1" applyFill="1" applyBorder="1" applyAlignment="1" applyProtection="1">
      <alignment vertical="center"/>
    </xf>
    <xf numFmtId="0" fontId="34" fillId="6" borderId="0" xfId="12" applyFont="1" applyFill="1" applyBorder="1" applyAlignment="1" applyProtection="1">
      <alignment vertical="center"/>
    </xf>
    <xf numFmtId="0" fontId="34" fillId="6" borderId="66" xfId="12" applyFont="1" applyFill="1" applyBorder="1" applyAlignment="1" applyProtection="1">
      <alignment vertical="center"/>
    </xf>
    <xf numFmtId="0" fontId="34" fillId="6" borderId="0" xfId="12" applyFont="1" applyFill="1" applyAlignment="1" applyProtection="1">
      <alignment vertical="center"/>
    </xf>
    <xf numFmtId="0" fontId="34" fillId="6" borderId="0" xfId="12" applyFont="1" applyFill="1" applyBorder="1" applyAlignment="1" applyProtection="1">
      <alignment horizontal="center" vertical="center"/>
    </xf>
    <xf numFmtId="0" fontId="35" fillId="6" borderId="0" xfId="12" applyFont="1" applyFill="1" applyAlignment="1" applyProtection="1">
      <alignment vertical="center"/>
    </xf>
    <xf numFmtId="0" fontId="35" fillId="6" borderId="0" xfId="12" applyFont="1" applyFill="1" applyBorder="1" applyAlignment="1" applyProtection="1">
      <alignment horizontal="center" vertical="center"/>
    </xf>
    <xf numFmtId="0" fontId="35" fillId="6" borderId="7" xfId="12" applyFont="1" applyFill="1" applyBorder="1" applyAlignment="1" applyProtection="1">
      <alignment vertical="center"/>
    </xf>
    <xf numFmtId="0" fontId="35" fillId="6" borderId="0" xfId="12" applyFont="1" applyFill="1" applyBorder="1" applyAlignment="1" applyProtection="1">
      <alignment vertical="center"/>
    </xf>
    <xf numFmtId="0" fontId="37" fillId="6" borderId="0" xfId="13" applyFont="1" applyFill="1" applyProtection="1">
      <alignment vertical="center"/>
    </xf>
    <xf numFmtId="0" fontId="1" fillId="0" borderId="0" xfId="13">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48" xfId="16" applyFont="1" applyFill="1" applyBorder="1">
      <alignment vertical="center"/>
    </xf>
    <xf numFmtId="0" fontId="1" fillId="0" borderId="64"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48"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4"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2" xfId="16" applyNumberFormat="1" applyFont="1" applyFill="1" applyBorder="1" applyAlignment="1">
      <alignment horizontal="center" vertical="center"/>
    </xf>
    <xf numFmtId="177" fontId="3" fillId="6" borderId="47"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2"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2"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4"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2"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2"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4" xfId="16" applyNumberFormat="1" applyFont="1" applyFill="1" applyBorder="1">
      <alignment vertical="center"/>
    </xf>
    <xf numFmtId="189" fontId="3" fillId="0" borderId="54"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48"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2"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4" xfId="16" applyFont="1" applyFill="1" applyBorder="1">
      <alignment vertical="center"/>
    </xf>
    <xf numFmtId="0" fontId="34" fillId="0" borderId="64" xfId="16" applyFont="1" applyFill="1" applyBorder="1">
      <alignment vertical="center"/>
    </xf>
    <xf numFmtId="0" fontId="1" fillId="0" borderId="54" xfId="17" applyFont="1" applyFill="1" applyBorder="1">
      <alignment vertical="center"/>
    </xf>
    <xf numFmtId="189" fontId="3" fillId="0" borderId="54" xfId="17" applyNumberFormat="1" applyFont="1" applyFill="1" applyBorder="1">
      <alignment vertical="center"/>
    </xf>
    <xf numFmtId="178" fontId="17" fillId="0" borderId="41" xfId="18" applyNumberFormat="1" applyFont="1" applyBorder="1" applyAlignment="1">
      <alignment vertical="center"/>
    </xf>
    <xf numFmtId="178" fontId="17" fillId="0" borderId="48"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2" xfId="18" applyNumberFormat="1" applyFont="1" applyBorder="1" applyAlignment="1">
      <alignment horizontal="center" vertical="center" wrapText="1"/>
    </xf>
    <xf numFmtId="178" fontId="24" fillId="0" borderId="53"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5" xfId="19" applyNumberFormat="1" applyFont="1" applyFill="1" applyBorder="1" applyAlignment="1">
      <alignment horizontal="right" vertical="center" shrinkToFit="1"/>
    </xf>
    <xf numFmtId="177" fontId="17" fillId="0" borderId="53" xfId="19" applyNumberFormat="1" applyFont="1" applyFill="1" applyBorder="1" applyAlignment="1">
      <alignment horizontal="right" vertical="center" shrinkToFit="1"/>
    </xf>
    <xf numFmtId="187" fontId="17" fillId="0" borderId="56"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7" xfId="18" applyNumberFormat="1" applyFont="1" applyBorder="1" applyAlignment="1">
      <alignment horizontal="center" vertical="center"/>
    </xf>
    <xf numFmtId="177" fontId="17" fillId="0" borderId="58" xfId="19" applyNumberFormat="1" applyFont="1" applyFill="1" applyBorder="1" applyAlignment="1">
      <alignment horizontal="right" vertical="center" shrinkToFit="1"/>
    </xf>
    <xf numFmtId="177" fontId="17" fillId="0" borderId="59"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60" xfId="19" applyNumberFormat="1" applyFont="1" applyFill="1" applyBorder="1" applyAlignment="1">
      <alignment horizontal="right" vertical="center" shrinkToFit="1"/>
    </xf>
    <xf numFmtId="187" fontId="17" fillId="0" borderId="61" xfId="19" applyNumberFormat="1" applyFont="1" applyFill="1" applyBorder="1" applyAlignment="1">
      <alignment horizontal="right" vertical="center" shrinkToFit="1"/>
    </xf>
    <xf numFmtId="187" fontId="17" fillId="0" borderId="58" xfId="19" applyNumberFormat="1" applyFont="1" applyBorder="1" applyAlignment="1">
      <alignment horizontal="right" vertical="center" shrinkToFit="1"/>
    </xf>
    <xf numFmtId="178" fontId="17" fillId="0" borderId="48"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5" xfId="19" applyNumberFormat="1" applyFont="1" applyBorder="1" applyAlignment="1">
      <alignment horizontal="right" vertical="center" shrinkToFit="1"/>
    </xf>
    <xf numFmtId="177" fontId="17" fillId="0" borderId="53"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48" xfId="16" applyFont="1" applyBorder="1">
      <alignment vertical="center"/>
    </xf>
    <xf numFmtId="0" fontId="34" fillId="0" borderId="0" xfId="16" applyFont="1">
      <alignment vertical="center"/>
    </xf>
    <xf numFmtId="0" fontId="1" fillId="0" borderId="64"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4"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4"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4" xfId="16" applyNumberFormat="1" applyFont="1" applyBorder="1">
      <alignment vertical="center"/>
    </xf>
    <xf numFmtId="189" fontId="1" fillId="0" borderId="54" xfId="16" applyNumberFormat="1" applyFont="1" applyBorder="1">
      <alignment vertical="center"/>
    </xf>
    <xf numFmtId="178" fontId="1" fillId="0" borderId="40" xfId="16" applyNumberFormat="1" applyFont="1" applyBorder="1">
      <alignment vertical="center"/>
    </xf>
    <xf numFmtId="0" fontId="34" fillId="0" borderId="64"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40" fillId="0" borderId="0" xfId="20" applyFont="1">
      <alignment vertical="center"/>
    </xf>
    <xf numFmtId="180" fontId="1" fillId="0" borderId="0" xfId="16" applyNumberFormat="1" applyFont="1">
      <alignment vertical="center"/>
    </xf>
    <xf numFmtId="0" fontId="20" fillId="0" borderId="36" xfId="8" applyFont="1" applyFill="1" applyBorder="1" applyAlignment="1">
      <alignment horizontal="center" vertical="center"/>
    </xf>
    <xf numFmtId="0" fontId="20" fillId="0" borderId="8" xfId="8" applyFont="1" applyFill="1" applyBorder="1" applyAlignment="1">
      <alignment horizontal="center" vertical="center"/>
    </xf>
    <xf numFmtId="0" fontId="20" fillId="0" borderId="9" xfId="8" applyFont="1" applyFill="1" applyBorder="1" applyAlignment="1">
      <alignment horizontal="center" vertical="center"/>
    </xf>
    <xf numFmtId="0" fontId="24" fillId="0" borderId="36" xfId="7" applyFont="1" applyFill="1" applyBorder="1" applyAlignment="1">
      <alignment horizontal="left" vertical="center"/>
    </xf>
    <xf numFmtId="0" fontId="24" fillId="0" borderId="8" xfId="7" applyFont="1" applyFill="1" applyBorder="1" applyAlignment="1">
      <alignment horizontal="left" vertical="center"/>
    </xf>
    <xf numFmtId="0" fontId="24" fillId="0" borderId="9" xfId="7" applyFont="1" applyFill="1" applyBorder="1" applyAlignment="1">
      <alignment horizontal="left" vertical="center"/>
    </xf>
    <xf numFmtId="178" fontId="20" fillId="0" borderId="36" xfId="8" applyNumberFormat="1" applyFont="1" applyFill="1" applyBorder="1" applyAlignment="1">
      <alignment horizontal="right" vertical="center" shrinkToFit="1"/>
    </xf>
    <xf numFmtId="178" fontId="20" fillId="0" borderId="8" xfId="8" applyNumberFormat="1" applyFont="1" applyFill="1" applyBorder="1" applyAlignment="1">
      <alignment horizontal="right" vertical="center" shrinkToFit="1"/>
    </xf>
    <xf numFmtId="178" fontId="20" fillId="0" borderId="9" xfId="8" applyNumberFormat="1" applyFont="1" applyFill="1" applyBorder="1" applyAlignment="1">
      <alignment horizontal="right" vertical="center" shrinkToFit="1"/>
    </xf>
    <xf numFmtId="0" fontId="20" fillId="0" borderId="36" xfId="8" applyFont="1" applyFill="1" applyBorder="1" applyAlignment="1">
      <alignment horizontal="left" vertical="center"/>
    </xf>
    <xf numFmtId="0" fontId="20" fillId="0" borderId="8" xfId="8" applyFont="1" applyFill="1" applyBorder="1" applyAlignment="1">
      <alignment horizontal="left" vertical="center"/>
    </xf>
    <xf numFmtId="0" fontId="20" fillId="0" borderId="9" xfId="8" applyFont="1" applyFill="1" applyBorder="1" applyAlignment="1">
      <alignment horizontal="left" vertical="center"/>
    </xf>
    <xf numFmtId="181" fontId="20" fillId="0" borderId="36" xfId="8" applyNumberFormat="1" applyFont="1" applyFill="1" applyBorder="1" applyAlignment="1">
      <alignment horizontal="right" vertical="center" shrinkToFit="1"/>
    </xf>
    <xf numFmtId="181" fontId="20" fillId="0" borderId="8" xfId="8" applyNumberFormat="1" applyFont="1" applyFill="1" applyBorder="1" applyAlignment="1">
      <alignment horizontal="right" vertical="center" shrinkToFit="1"/>
    </xf>
    <xf numFmtId="181" fontId="20" fillId="0" borderId="9" xfId="8" applyNumberFormat="1" applyFont="1" applyFill="1" applyBorder="1" applyAlignment="1">
      <alignment horizontal="right" vertical="center" shrinkToFit="1"/>
    </xf>
    <xf numFmtId="49" fontId="21" fillId="0" borderId="0" xfId="8" applyNumberFormat="1" applyFont="1" applyFill="1" applyAlignment="1">
      <alignment horizontal="center" vertical="center"/>
    </xf>
    <xf numFmtId="0" fontId="20" fillId="0" borderId="4" xfId="8" applyFont="1" applyFill="1" applyBorder="1" applyAlignment="1">
      <alignment horizontal="center" vertical="center"/>
    </xf>
    <xf numFmtId="0" fontId="20" fillId="0" borderId="23" xfId="8" applyFont="1" applyFill="1" applyBorder="1" applyAlignment="1">
      <alignment horizontal="center" vertical="center"/>
    </xf>
    <xf numFmtId="0" fontId="20" fillId="0" borderId="5" xfId="8" applyFont="1" applyFill="1" applyBorder="1" applyAlignment="1">
      <alignment horizontal="center" vertical="center"/>
    </xf>
    <xf numFmtId="0" fontId="20" fillId="0" borderId="49" xfId="8" applyFont="1" applyFill="1" applyBorder="1" applyAlignment="1">
      <alignment horizontal="center" vertical="center"/>
    </xf>
    <xf numFmtId="0" fontId="20" fillId="0" borderId="38" xfId="8" applyFont="1" applyFill="1" applyBorder="1" applyAlignment="1">
      <alignment horizontal="center" vertical="center"/>
    </xf>
    <xf numFmtId="0" fontId="20" fillId="0" borderId="63" xfId="8" applyFont="1" applyFill="1" applyBorder="1" applyAlignment="1">
      <alignment horizontal="center" vertical="center"/>
    </xf>
    <xf numFmtId="0" fontId="20" fillId="0" borderId="68" xfId="8" applyFont="1" applyFill="1" applyBorder="1" applyAlignment="1">
      <alignment horizontal="center" vertical="center"/>
    </xf>
    <xf numFmtId="0" fontId="20" fillId="0" borderId="40" xfId="8" applyFont="1" applyFill="1" applyBorder="1" applyAlignment="1">
      <alignment horizontal="center" vertical="center"/>
    </xf>
    <xf numFmtId="0" fontId="20" fillId="0" borderId="47" xfId="8" applyFont="1" applyFill="1" applyBorder="1" applyAlignment="1">
      <alignment horizontal="center" vertical="center"/>
    </xf>
    <xf numFmtId="0" fontId="20" fillId="0" borderId="62" xfId="8" applyFont="1" applyFill="1" applyBorder="1" applyAlignment="1">
      <alignment horizontal="center" vertical="center"/>
    </xf>
    <xf numFmtId="0" fontId="20" fillId="0" borderId="10" xfId="8" applyFont="1" applyFill="1" applyBorder="1" applyAlignment="1">
      <alignment horizontal="center" vertical="center"/>
    </xf>
    <xf numFmtId="0" fontId="20" fillId="0" borderId="64" xfId="8" applyFont="1" applyFill="1" applyBorder="1" applyAlignment="1">
      <alignment horizontal="center" vertical="center"/>
    </xf>
    <xf numFmtId="0" fontId="20" fillId="0" borderId="65" xfId="8" applyFont="1" applyFill="1" applyBorder="1" applyAlignment="1">
      <alignment horizontal="center" vertical="center"/>
    </xf>
    <xf numFmtId="0" fontId="20" fillId="0" borderId="37" xfId="8" applyFont="1" applyFill="1" applyBorder="1" applyAlignment="1">
      <alignment horizontal="center" vertical="center"/>
    </xf>
    <xf numFmtId="0" fontId="20" fillId="0" borderId="69" xfId="8" applyFont="1" applyFill="1" applyBorder="1" applyAlignment="1">
      <alignment horizontal="center" vertical="center"/>
    </xf>
    <xf numFmtId="0" fontId="20" fillId="0" borderId="7" xfId="8" applyFont="1" applyFill="1" applyBorder="1" applyAlignment="1">
      <alignment horizontal="center" vertical="center"/>
    </xf>
    <xf numFmtId="0" fontId="20" fillId="0" borderId="0" xfId="8" applyFont="1" applyFill="1" applyBorder="1" applyAlignment="1">
      <alignment horizontal="center" vertical="center"/>
    </xf>
    <xf numFmtId="0" fontId="20" fillId="0" borderId="24" xfId="8" applyFont="1" applyFill="1" applyBorder="1" applyAlignment="1">
      <alignment horizontal="center" vertical="center"/>
    </xf>
    <xf numFmtId="0" fontId="20" fillId="0" borderId="54" xfId="8" applyFont="1" applyFill="1" applyBorder="1" applyAlignment="1">
      <alignment horizontal="center" vertical="center"/>
    </xf>
    <xf numFmtId="0" fontId="20" fillId="0" borderId="66" xfId="8" applyFont="1" applyFill="1" applyBorder="1" applyAlignment="1">
      <alignment horizontal="center" vertical="center"/>
    </xf>
    <xf numFmtId="0" fontId="20" fillId="0" borderId="67" xfId="8" applyFont="1" applyFill="1" applyBorder="1" applyAlignment="1">
      <alignment horizontal="center" vertical="center"/>
    </xf>
    <xf numFmtId="0" fontId="20" fillId="0" borderId="1" xfId="8" applyFont="1" applyFill="1" applyBorder="1" applyAlignment="1">
      <alignment horizontal="center" vertical="center"/>
    </xf>
    <xf numFmtId="0" fontId="20" fillId="0" borderId="2" xfId="8" applyFont="1" applyFill="1" applyBorder="1" applyAlignment="1">
      <alignment horizontal="center" vertical="center"/>
    </xf>
    <xf numFmtId="0" fontId="20" fillId="0" borderId="3" xfId="8" applyFont="1" applyFill="1" applyBorder="1" applyAlignment="1">
      <alignment horizontal="center" vertical="center"/>
    </xf>
    <xf numFmtId="181" fontId="20" fillId="0" borderId="7" xfId="8" applyNumberFormat="1" applyFont="1" applyFill="1" applyBorder="1" applyAlignment="1">
      <alignment horizontal="right" vertical="center" shrinkToFit="1"/>
    </xf>
    <xf numFmtId="181" fontId="20" fillId="0" borderId="0" xfId="8" applyNumberFormat="1" applyFont="1" applyFill="1" applyBorder="1" applyAlignment="1">
      <alignment horizontal="right" vertical="center" shrinkToFit="1"/>
    </xf>
    <xf numFmtId="181" fontId="20" fillId="0" borderId="66" xfId="8" applyNumberFormat="1" applyFont="1" applyFill="1" applyBorder="1" applyAlignment="1">
      <alignment horizontal="right" vertical="center" shrinkToFit="1"/>
    </xf>
    <xf numFmtId="178" fontId="20" fillId="0" borderId="7" xfId="8" applyNumberFormat="1" applyFont="1" applyFill="1" applyBorder="1" applyAlignment="1">
      <alignment horizontal="right" vertical="center" shrinkToFit="1"/>
    </xf>
    <xf numFmtId="178" fontId="20" fillId="0" borderId="0" xfId="8" applyNumberFormat="1" applyFont="1" applyFill="1" applyBorder="1" applyAlignment="1">
      <alignment horizontal="right" vertical="center" shrinkToFit="1"/>
    </xf>
    <xf numFmtId="178" fontId="20" fillId="0" borderId="66" xfId="8" applyNumberFormat="1" applyFont="1" applyFill="1" applyBorder="1" applyAlignment="1">
      <alignment horizontal="right" vertical="center" shrinkToFit="1"/>
    </xf>
    <xf numFmtId="0" fontId="20" fillId="0" borderId="7" xfId="8" applyFont="1" applyFill="1" applyBorder="1" applyAlignment="1">
      <alignment horizontal="left" vertical="center"/>
    </xf>
    <xf numFmtId="0" fontId="20" fillId="0" borderId="0" xfId="8" applyFont="1" applyFill="1" applyBorder="1" applyAlignment="1">
      <alignment horizontal="left" vertical="center"/>
    </xf>
    <xf numFmtId="0" fontId="20" fillId="0" borderId="66" xfId="8" applyFont="1" applyFill="1" applyBorder="1" applyAlignment="1">
      <alignment horizontal="left" vertical="center"/>
    </xf>
    <xf numFmtId="0" fontId="20" fillId="0" borderId="14" xfId="8" applyFont="1" applyFill="1" applyBorder="1" applyAlignment="1">
      <alignment horizontal="center" vertical="center"/>
    </xf>
    <xf numFmtId="0" fontId="20" fillId="0" borderId="48" xfId="8" applyFont="1" applyFill="1" applyBorder="1" applyAlignment="1">
      <alignment horizontal="center" vertical="center"/>
    </xf>
    <xf numFmtId="0" fontId="20" fillId="0" borderId="15" xfId="8" applyFont="1" applyFill="1" applyBorder="1" applyAlignment="1">
      <alignment horizontal="center" vertical="center"/>
    </xf>
    <xf numFmtId="0" fontId="20" fillId="0" borderId="50" xfId="8" applyFont="1" applyFill="1" applyBorder="1" applyAlignment="1">
      <alignment horizontal="center" vertical="center"/>
    </xf>
    <xf numFmtId="0" fontId="20" fillId="0" borderId="70" xfId="8" applyFont="1" applyFill="1" applyBorder="1" applyAlignment="1">
      <alignment horizontal="center" vertical="center"/>
    </xf>
    <xf numFmtId="0" fontId="20" fillId="0" borderId="71" xfId="8" applyFont="1" applyFill="1" applyBorder="1" applyAlignment="1">
      <alignment horizontal="center" vertical="center"/>
    </xf>
    <xf numFmtId="0" fontId="20" fillId="0" borderId="41" xfId="8" applyFont="1" applyFill="1" applyBorder="1" applyAlignment="1">
      <alignment horizontal="center" vertical="center"/>
    </xf>
    <xf numFmtId="0" fontId="20" fillId="0" borderId="16" xfId="8" applyFont="1" applyFill="1" applyBorder="1" applyAlignment="1">
      <alignment horizontal="center" vertical="center"/>
    </xf>
    <xf numFmtId="0" fontId="20" fillId="0" borderId="72" xfId="8" applyFont="1" applyFill="1" applyBorder="1" applyAlignment="1">
      <alignment horizontal="center" vertical="center"/>
    </xf>
    <xf numFmtId="0" fontId="20" fillId="0" borderId="73" xfId="8" applyFont="1" applyFill="1" applyBorder="1" applyAlignment="1">
      <alignment horizontal="center" vertical="center"/>
    </xf>
    <xf numFmtId="0" fontId="20" fillId="0" borderId="11" xfId="8" applyFont="1" applyFill="1" applyBorder="1" applyAlignment="1">
      <alignment horizontal="center" vertical="center"/>
    </xf>
    <xf numFmtId="0" fontId="20" fillId="0" borderId="12" xfId="8" applyFont="1" applyFill="1" applyBorder="1" applyAlignment="1">
      <alignment horizontal="center" vertical="center"/>
    </xf>
    <xf numFmtId="0" fontId="20" fillId="0" borderId="74" xfId="8" applyFont="1" applyFill="1" applyBorder="1" applyAlignment="1">
      <alignment horizontal="center" vertical="center"/>
    </xf>
    <xf numFmtId="0" fontId="20" fillId="0" borderId="75" xfId="8" applyFont="1" applyFill="1" applyBorder="1" applyAlignment="1">
      <alignment horizontal="center" vertical="center"/>
    </xf>
    <xf numFmtId="49" fontId="20" fillId="0" borderId="41" xfId="8" applyNumberFormat="1" applyFont="1" applyFill="1" applyBorder="1" applyAlignment="1">
      <alignment horizontal="center" vertical="center"/>
    </xf>
    <xf numFmtId="49" fontId="20" fillId="0" borderId="12" xfId="8" applyNumberFormat="1" applyFont="1" applyFill="1" applyBorder="1" applyAlignment="1">
      <alignment horizontal="center" vertical="center"/>
    </xf>
    <xf numFmtId="49" fontId="20" fillId="0" borderId="13" xfId="8" applyNumberFormat="1" applyFont="1" applyFill="1" applyBorder="1" applyAlignment="1">
      <alignment horizontal="center" vertical="center"/>
    </xf>
    <xf numFmtId="49" fontId="20" fillId="0" borderId="64" xfId="8" applyNumberFormat="1" applyFont="1" applyFill="1" applyBorder="1" applyAlignment="1">
      <alignment horizontal="center" vertical="center"/>
    </xf>
    <xf numFmtId="49" fontId="20" fillId="0" borderId="0" xfId="8" applyNumberFormat="1" applyFont="1" applyFill="1" applyBorder="1" applyAlignment="1">
      <alignment horizontal="center" vertical="center"/>
    </xf>
    <xf numFmtId="49" fontId="20" fillId="0" borderId="66" xfId="8" applyNumberFormat="1" applyFont="1" applyFill="1" applyBorder="1" applyAlignment="1">
      <alignment horizontal="center" vertical="center"/>
    </xf>
    <xf numFmtId="49" fontId="20" fillId="0" borderId="72" xfId="8" applyNumberFormat="1" applyFont="1" applyFill="1" applyBorder="1" applyAlignment="1">
      <alignment horizontal="center" vertical="center"/>
    </xf>
    <xf numFmtId="49" fontId="20" fillId="0" borderId="75" xfId="8" applyNumberFormat="1" applyFont="1" applyFill="1" applyBorder="1" applyAlignment="1">
      <alignment horizontal="center" vertical="center"/>
    </xf>
    <xf numFmtId="49" fontId="20" fillId="0" borderId="76" xfId="8" applyNumberFormat="1" applyFont="1" applyFill="1" applyBorder="1" applyAlignment="1">
      <alignment horizontal="center" vertical="center"/>
    </xf>
    <xf numFmtId="0" fontId="20" fillId="0" borderId="30" xfId="8" applyFont="1" applyFill="1" applyBorder="1" applyAlignment="1">
      <alignment vertical="center"/>
    </xf>
    <xf numFmtId="0" fontId="20" fillId="0" borderId="31" xfId="8" applyFont="1" applyFill="1" applyBorder="1" applyAlignment="1">
      <alignment vertical="center"/>
    </xf>
    <xf numFmtId="0" fontId="20" fillId="0" borderId="42" xfId="8" applyFont="1" applyFill="1" applyBorder="1" applyAlignment="1">
      <alignment vertical="center"/>
    </xf>
    <xf numFmtId="0" fontId="20" fillId="0" borderId="39" xfId="8" applyFont="1" applyFill="1" applyBorder="1" applyAlignment="1">
      <alignment horizontal="center" vertical="center"/>
    </xf>
    <xf numFmtId="0" fontId="20" fillId="0" borderId="31" xfId="8" applyFont="1" applyFill="1" applyBorder="1" applyAlignment="1">
      <alignment horizontal="center" vertical="center"/>
    </xf>
    <xf numFmtId="0" fontId="24" fillId="0" borderId="7" xfId="7" applyFont="1" applyFill="1" applyBorder="1" applyAlignment="1">
      <alignment horizontal="left" vertical="center"/>
    </xf>
    <xf numFmtId="0" fontId="24" fillId="0" borderId="0" xfId="7" applyFont="1" applyFill="1" applyBorder="1" applyAlignment="1">
      <alignment horizontal="left" vertical="center"/>
    </xf>
    <xf numFmtId="0" fontId="24" fillId="0" borderId="66" xfId="7" applyFont="1" applyFill="1" applyBorder="1" applyAlignment="1">
      <alignment horizontal="left" vertical="center"/>
    </xf>
    <xf numFmtId="182" fontId="20" fillId="0" borderId="7" xfId="8" applyNumberFormat="1" applyFont="1" applyFill="1" applyBorder="1" applyAlignment="1">
      <alignment horizontal="right" vertical="center" shrinkToFit="1"/>
    </xf>
    <xf numFmtId="182" fontId="20" fillId="0" borderId="0" xfId="8" applyNumberFormat="1" applyFont="1" applyFill="1" applyBorder="1" applyAlignment="1">
      <alignment horizontal="right" vertical="center" shrinkToFit="1"/>
    </xf>
    <xf numFmtId="182" fontId="20" fillId="0" borderId="66" xfId="8" applyNumberFormat="1" applyFont="1" applyFill="1" applyBorder="1" applyAlignment="1">
      <alignment horizontal="right" vertical="center" shrinkToFit="1"/>
    </xf>
    <xf numFmtId="183" fontId="20" fillId="0" borderId="7" xfId="8" applyNumberFormat="1" applyFont="1" applyFill="1" applyBorder="1" applyAlignment="1">
      <alignment horizontal="right" vertical="center" shrinkToFit="1"/>
    </xf>
    <xf numFmtId="183" fontId="20" fillId="0" borderId="0" xfId="8" applyNumberFormat="1" applyFont="1" applyFill="1" applyBorder="1" applyAlignment="1">
      <alignment horizontal="right" vertical="center" shrinkToFit="1"/>
    </xf>
    <xf numFmtId="183" fontId="20" fillId="0" borderId="66" xfId="8" applyNumberFormat="1" applyFont="1" applyFill="1" applyBorder="1" applyAlignment="1">
      <alignment horizontal="right" vertical="center" shrinkToFit="1"/>
    </xf>
    <xf numFmtId="0" fontId="20" fillId="0" borderId="77" xfId="8" applyFont="1" applyFill="1" applyBorder="1" applyAlignment="1">
      <alignment horizontal="center" vertical="center"/>
    </xf>
    <xf numFmtId="0" fontId="20" fillId="0" borderId="45" xfId="8" applyFont="1" applyFill="1" applyBorder="1" applyAlignment="1">
      <alignment vertical="center"/>
    </xf>
    <xf numFmtId="0" fontId="20" fillId="0" borderId="25" xfId="8" applyFont="1" applyFill="1" applyBorder="1" applyAlignment="1">
      <alignment vertical="center"/>
    </xf>
    <xf numFmtId="0" fontId="20" fillId="0" borderId="46" xfId="8" applyFont="1" applyFill="1" applyBorder="1" applyAlignment="1">
      <alignment vertical="center"/>
    </xf>
    <xf numFmtId="178" fontId="20" fillId="0" borderId="45" xfId="8" applyNumberFormat="1" applyFont="1" applyFill="1" applyBorder="1" applyAlignment="1">
      <alignment horizontal="right" vertical="center" shrinkToFit="1"/>
    </xf>
    <xf numFmtId="178" fontId="20" fillId="0" borderId="25" xfId="8" applyNumberFormat="1" applyFont="1" applyFill="1" applyBorder="1" applyAlignment="1">
      <alignment horizontal="right" vertical="center" shrinkToFit="1"/>
    </xf>
    <xf numFmtId="178" fontId="20" fillId="0" borderId="26" xfId="8" applyNumberFormat="1" applyFont="1" applyFill="1" applyBorder="1" applyAlignment="1">
      <alignment horizontal="right" vertical="center" shrinkToFit="1"/>
    </xf>
    <xf numFmtId="0" fontId="20" fillId="0" borderId="39" xfId="8" applyFont="1" applyFill="1" applyBorder="1" applyAlignment="1">
      <alignment vertical="center"/>
    </xf>
    <xf numFmtId="178" fontId="20" fillId="0" borderId="39" xfId="8" applyNumberFormat="1" applyFont="1" applyFill="1" applyBorder="1" applyAlignment="1">
      <alignment horizontal="right" vertical="center" shrinkToFit="1"/>
    </xf>
    <xf numFmtId="178" fontId="20" fillId="0" borderId="31" xfId="8" applyNumberFormat="1" applyFont="1" applyFill="1" applyBorder="1" applyAlignment="1">
      <alignment horizontal="right" vertical="center" shrinkToFit="1"/>
    </xf>
    <xf numFmtId="178" fontId="20" fillId="0" borderId="32" xfId="8" applyNumberFormat="1" applyFont="1" applyFill="1" applyBorder="1" applyAlignment="1">
      <alignment horizontal="right" vertical="center" shrinkToFit="1"/>
    </xf>
    <xf numFmtId="0" fontId="20" fillId="0" borderId="44" xfId="8" applyFont="1" applyFill="1" applyBorder="1" applyAlignment="1">
      <alignment vertical="center"/>
    </xf>
    <xf numFmtId="0" fontId="20" fillId="0" borderId="18" xfId="8" applyFont="1" applyFill="1" applyBorder="1" applyAlignment="1">
      <alignment vertical="center"/>
    </xf>
    <xf numFmtId="0" fontId="20" fillId="0" borderId="43" xfId="8" applyFont="1" applyFill="1" applyBorder="1" applyAlignment="1">
      <alignment vertical="center"/>
    </xf>
    <xf numFmtId="185" fontId="20" fillId="0" borderId="44" xfId="8" applyNumberFormat="1" applyFont="1" applyFill="1" applyBorder="1" applyAlignment="1">
      <alignment horizontal="right" vertical="center" shrinkToFit="1"/>
    </xf>
    <xf numFmtId="185" fontId="20" fillId="0" borderId="18" xfId="8" applyNumberFormat="1" applyFont="1" applyFill="1" applyBorder="1" applyAlignment="1">
      <alignment horizontal="right" vertical="center" shrinkToFit="1"/>
    </xf>
    <xf numFmtId="185" fontId="20" fillId="0" borderId="19" xfId="8" applyNumberFormat="1" applyFont="1" applyFill="1" applyBorder="1" applyAlignment="1">
      <alignment horizontal="right" vertical="center" shrinkToFit="1"/>
    </xf>
    <xf numFmtId="0" fontId="20" fillId="0" borderId="36" xfId="8" applyFont="1" applyFill="1" applyBorder="1" applyAlignment="1">
      <alignment horizontal="center" vertical="center" wrapText="1"/>
    </xf>
    <xf numFmtId="0" fontId="20" fillId="0" borderId="8" xfId="8" applyFont="1" applyFill="1" applyBorder="1" applyAlignment="1">
      <alignment horizontal="center" vertical="center" wrapText="1"/>
    </xf>
    <xf numFmtId="0" fontId="20" fillId="0" borderId="23" xfId="8" applyFont="1" applyFill="1" applyBorder="1" applyAlignment="1">
      <alignment horizontal="center" vertical="center" wrapText="1"/>
    </xf>
    <xf numFmtId="0" fontId="20" fillId="0" borderId="7" xfId="8" applyFont="1" applyFill="1" applyBorder="1" applyAlignment="1">
      <alignment horizontal="center" vertical="center" wrapText="1"/>
    </xf>
    <xf numFmtId="0" fontId="20" fillId="0" borderId="0" xfId="8" applyFont="1" applyFill="1" applyBorder="1" applyAlignment="1">
      <alignment horizontal="center" vertical="center" wrapText="1"/>
    </xf>
    <xf numFmtId="0" fontId="20" fillId="0" borderId="38" xfId="8" applyFont="1" applyFill="1" applyBorder="1" applyAlignment="1">
      <alignment horizontal="center" vertical="center" wrapText="1"/>
    </xf>
    <xf numFmtId="0" fontId="20" fillId="0" borderId="74" xfId="8" applyFont="1" applyFill="1" applyBorder="1" applyAlignment="1">
      <alignment horizontal="center" vertical="center" wrapText="1"/>
    </xf>
    <xf numFmtId="0" fontId="20" fillId="0" borderId="75" xfId="8" applyFont="1" applyFill="1" applyBorder="1" applyAlignment="1">
      <alignment horizontal="center" vertical="center" wrapText="1"/>
    </xf>
    <xf numFmtId="0" fontId="20" fillId="0" borderId="70" xfId="8" applyFont="1" applyFill="1" applyBorder="1" applyAlignment="1">
      <alignment horizontal="center" vertical="center" wrapText="1"/>
    </xf>
    <xf numFmtId="0" fontId="24" fillId="0" borderId="62" xfId="8" applyFont="1" applyFill="1" applyBorder="1" applyAlignment="1">
      <alignment vertical="center"/>
    </xf>
    <xf numFmtId="0" fontId="24" fillId="0" borderId="25" xfId="8" applyFont="1" applyFill="1" applyBorder="1" applyAlignment="1">
      <alignment vertical="center"/>
    </xf>
    <xf numFmtId="0" fontId="24" fillId="0" borderId="46" xfId="8" applyFont="1" applyFill="1" applyBorder="1" applyAlignment="1">
      <alignment vertical="center"/>
    </xf>
    <xf numFmtId="178" fontId="24" fillId="0" borderId="62" xfId="8" applyNumberFormat="1" applyFont="1" applyFill="1" applyBorder="1" applyAlignment="1">
      <alignment horizontal="right" vertical="center" shrinkToFit="1"/>
    </xf>
    <xf numFmtId="178" fontId="24" fillId="0" borderId="8" xfId="8" applyNumberFormat="1" applyFont="1" applyFill="1" applyBorder="1" applyAlignment="1">
      <alignment horizontal="right" vertical="center" shrinkToFit="1"/>
    </xf>
    <xf numFmtId="178" fontId="24" fillId="0" borderId="9" xfId="8" applyNumberFormat="1" applyFont="1" applyFill="1" applyBorder="1" applyAlignment="1">
      <alignment horizontal="right" vertical="center" shrinkToFit="1"/>
    </xf>
    <xf numFmtId="0" fontId="20" fillId="0" borderId="30" xfId="8" applyFont="1" applyFill="1" applyBorder="1" applyAlignment="1">
      <alignment horizontal="center" vertical="center"/>
    </xf>
    <xf numFmtId="0" fontId="20" fillId="0" borderId="42" xfId="8" applyFont="1" applyFill="1" applyBorder="1" applyAlignment="1">
      <alignment horizontal="center" vertical="center"/>
    </xf>
    <xf numFmtId="0" fontId="20" fillId="0" borderId="39" xfId="8" applyFont="1" applyFill="1" applyBorder="1" applyAlignment="1">
      <alignment horizontal="center" vertical="center" shrinkToFit="1"/>
    </xf>
    <xf numFmtId="0" fontId="20" fillId="0" borderId="31" xfId="8" applyFont="1" applyFill="1" applyBorder="1" applyAlignment="1">
      <alignment horizontal="center" vertical="center" shrinkToFit="1"/>
    </xf>
    <xf numFmtId="0" fontId="20" fillId="0" borderId="42" xfId="8" applyFont="1" applyFill="1" applyBorder="1" applyAlignment="1">
      <alignment horizontal="center" vertical="center" shrinkToFit="1"/>
    </xf>
    <xf numFmtId="0" fontId="20" fillId="0" borderId="32" xfId="8" applyFont="1" applyFill="1" applyBorder="1" applyAlignment="1">
      <alignment horizontal="center" vertical="center" shrinkToFit="1"/>
    </xf>
    <xf numFmtId="0" fontId="24" fillId="0" borderId="41" xfId="8" applyFont="1" applyFill="1" applyBorder="1" applyAlignment="1">
      <alignment vertical="center"/>
    </xf>
    <xf numFmtId="0" fontId="24" fillId="0" borderId="31" xfId="8" applyFont="1" applyFill="1" applyBorder="1" applyAlignment="1">
      <alignment vertical="center"/>
    </xf>
    <xf numFmtId="0" fontId="24" fillId="0" borderId="42" xfId="8" applyFont="1" applyFill="1" applyBorder="1" applyAlignment="1">
      <alignment vertical="center"/>
    </xf>
    <xf numFmtId="178" fontId="24" fillId="0" borderId="39" xfId="8" applyNumberFormat="1" applyFont="1" applyFill="1" applyBorder="1" applyAlignment="1">
      <alignment horizontal="right" vertical="center" shrinkToFit="1"/>
    </xf>
    <xf numFmtId="178" fontId="24" fillId="0" borderId="31" xfId="8" applyNumberFormat="1" applyFont="1" applyFill="1" applyBorder="1" applyAlignment="1">
      <alignment horizontal="right" vertical="center" shrinkToFit="1"/>
    </xf>
    <xf numFmtId="178" fontId="24" fillId="0" borderId="32" xfId="8" applyNumberFormat="1" applyFont="1" applyFill="1" applyBorder="1" applyAlignment="1">
      <alignment horizontal="right" vertical="center" shrinkToFit="1"/>
    </xf>
    <xf numFmtId="181" fontId="20" fillId="0" borderId="39" xfId="8" applyNumberFormat="1" applyFont="1" applyFill="1" applyBorder="1" applyAlignment="1">
      <alignment horizontal="right" vertical="center" shrinkToFit="1"/>
    </xf>
    <xf numFmtId="181" fontId="20" fillId="0" borderId="31" xfId="8" applyNumberFormat="1" applyFont="1" applyFill="1" applyBorder="1" applyAlignment="1">
      <alignment horizontal="right" vertical="center" shrinkToFit="1"/>
    </xf>
    <xf numFmtId="181" fontId="20" fillId="0" borderId="42" xfId="8" applyNumberFormat="1" applyFont="1" applyFill="1" applyBorder="1" applyAlignment="1">
      <alignment horizontal="right" vertical="center" shrinkToFit="1"/>
    </xf>
    <xf numFmtId="181" fontId="20" fillId="0" borderId="32" xfId="8" applyNumberFormat="1" applyFont="1" applyFill="1" applyBorder="1" applyAlignment="1">
      <alignment horizontal="right" vertical="center" shrinkToFit="1"/>
    </xf>
    <xf numFmtId="0" fontId="24" fillId="0" borderId="41" xfId="9" applyFont="1" applyFill="1" applyBorder="1" applyAlignment="1">
      <alignment horizontal="center" vertical="center" shrinkToFit="1"/>
    </xf>
    <xf numFmtId="0" fontId="24" fillId="0" borderId="12" xfId="9" applyFont="1" applyFill="1" applyBorder="1" applyAlignment="1">
      <alignment horizontal="center" vertical="center" shrinkToFit="1"/>
    </xf>
    <xf numFmtId="0" fontId="24" fillId="0" borderId="48" xfId="9" applyFont="1" applyFill="1" applyBorder="1" applyAlignment="1">
      <alignment horizontal="center" vertical="center" shrinkToFit="1"/>
    </xf>
    <xf numFmtId="178" fontId="20" fillId="0" borderId="42" xfId="8" applyNumberFormat="1" applyFont="1" applyFill="1" applyBorder="1" applyAlignment="1">
      <alignment horizontal="right" vertical="center" shrinkToFit="1"/>
    </xf>
    <xf numFmtId="0" fontId="20" fillId="0" borderId="74" xfId="8" applyFont="1" applyFill="1" applyBorder="1" applyAlignment="1">
      <alignment horizontal="left" vertical="center"/>
    </xf>
    <xf numFmtId="0" fontId="20" fillId="0" borderId="75" xfId="8" applyFont="1" applyFill="1" applyBorder="1" applyAlignment="1">
      <alignment horizontal="left" vertical="center"/>
    </xf>
    <xf numFmtId="0" fontId="20" fillId="0" borderId="76" xfId="8" applyFont="1" applyFill="1" applyBorder="1" applyAlignment="1">
      <alignment horizontal="left" vertical="center"/>
    </xf>
    <xf numFmtId="181" fontId="20" fillId="0" borderId="74" xfId="8" applyNumberFormat="1" applyFont="1" applyFill="1" applyBorder="1" applyAlignment="1">
      <alignment horizontal="right" vertical="center" shrinkToFit="1"/>
    </xf>
    <xf numFmtId="181" fontId="20" fillId="0" borderId="75" xfId="8" applyNumberFormat="1" applyFont="1" applyFill="1" applyBorder="1" applyAlignment="1">
      <alignment horizontal="right" vertical="center" shrinkToFit="1"/>
    </xf>
    <xf numFmtId="181" fontId="20" fillId="0" borderId="76" xfId="8" applyNumberFormat="1" applyFont="1" applyFill="1" applyBorder="1" applyAlignment="1">
      <alignment horizontal="right" vertical="center" shrinkToFit="1"/>
    </xf>
    <xf numFmtId="0" fontId="20" fillId="0" borderId="36" xfId="10" applyFont="1" applyFill="1" applyBorder="1" applyAlignment="1">
      <alignment horizontal="left" vertical="center"/>
    </xf>
    <xf numFmtId="0" fontId="20" fillId="0" borderId="8" xfId="10" applyFont="1" applyFill="1" applyBorder="1" applyAlignment="1">
      <alignment horizontal="left" vertical="center"/>
    </xf>
    <xf numFmtId="0" fontId="20" fillId="0" borderId="9" xfId="10" applyFont="1" applyFill="1" applyBorder="1" applyAlignment="1">
      <alignment horizontal="left" vertical="center"/>
    </xf>
    <xf numFmtId="185" fontId="24" fillId="0" borderId="41" xfId="8" applyNumberFormat="1" applyFont="1" applyFill="1" applyBorder="1" applyAlignment="1">
      <alignment horizontal="right" vertical="center" shrinkToFit="1"/>
    </xf>
    <xf numFmtId="185" fontId="24" fillId="0" borderId="12" xfId="8" applyNumberFormat="1" applyFont="1" applyFill="1" applyBorder="1" applyAlignment="1">
      <alignment horizontal="right" vertical="center" shrinkToFit="1"/>
    </xf>
    <xf numFmtId="185" fontId="24" fillId="0" borderId="13" xfId="8" applyNumberFormat="1" applyFont="1" applyFill="1" applyBorder="1" applyAlignment="1">
      <alignment horizontal="right" vertical="center" shrinkToFit="1"/>
    </xf>
    <xf numFmtId="0" fontId="24" fillId="0" borderId="44" xfId="9" applyFont="1" applyFill="1" applyBorder="1" applyAlignment="1">
      <alignment horizontal="center" vertical="center" shrinkToFit="1"/>
    </xf>
    <xf numFmtId="0" fontId="24" fillId="0" borderId="18" xfId="9" applyFont="1" applyFill="1" applyBorder="1" applyAlignment="1">
      <alignment horizontal="center" vertical="center" shrinkToFit="1"/>
    </xf>
    <xf numFmtId="0" fontId="24" fillId="0" borderId="43" xfId="9" applyFont="1" applyFill="1" applyBorder="1" applyAlignment="1">
      <alignment horizontal="center" vertical="center" shrinkToFit="1"/>
    </xf>
    <xf numFmtId="0" fontId="26" fillId="0" borderId="0" xfId="8" applyFont="1" applyFill="1" applyBorder="1" applyAlignment="1">
      <alignment horizontal="left" vertical="center" wrapText="1"/>
    </xf>
    <xf numFmtId="0" fontId="26" fillId="0" borderId="66" xfId="8" applyFont="1" applyFill="1" applyBorder="1" applyAlignment="1">
      <alignment horizontal="left" vertical="center" wrapText="1"/>
    </xf>
    <xf numFmtId="0" fontId="24" fillId="0" borderId="12" xfId="8" applyFont="1" applyFill="1" applyBorder="1" applyAlignment="1">
      <alignment vertical="center"/>
    </xf>
    <xf numFmtId="0" fontId="24" fillId="0" borderId="48" xfId="8" applyFont="1" applyFill="1" applyBorder="1" applyAlignment="1">
      <alignment vertical="center"/>
    </xf>
    <xf numFmtId="0" fontId="20" fillId="0" borderId="78" xfId="8" applyFont="1" applyFill="1" applyBorder="1" applyAlignment="1">
      <alignment horizontal="center" vertical="center"/>
    </xf>
    <xf numFmtId="0" fontId="20" fillId="0" borderId="51" xfId="8" applyFont="1" applyFill="1" applyBorder="1" applyAlignment="1">
      <alignment horizontal="center" vertical="center"/>
    </xf>
    <xf numFmtId="183" fontId="20" fillId="0" borderId="51" xfId="8" applyNumberFormat="1" applyFont="1" applyFill="1" applyBorder="1" applyAlignment="1">
      <alignment horizontal="right" vertical="center" shrinkToFit="1"/>
    </xf>
    <xf numFmtId="183" fontId="20" fillId="0" borderId="79" xfId="8" applyNumberFormat="1" applyFont="1" applyFill="1" applyBorder="1" applyAlignment="1">
      <alignment horizontal="right" vertical="center" shrinkToFit="1"/>
    </xf>
    <xf numFmtId="183" fontId="20" fillId="0" borderId="6" xfId="8" applyNumberFormat="1" applyFont="1" applyFill="1" applyBorder="1" applyAlignment="1">
      <alignment horizontal="right" vertical="center" shrinkToFit="1"/>
    </xf>
    <xf numFmtId="181" fontId="20" fillId="0" borderId="44" xfId="8" applyNumberFormat="1" applyFont="1" applyFill="1" applyBorder="1" applyAlignment="1">
      <alignment horizontal="right" vertical="center" shrinkToFit="1"/>
    </xf>
    <xf numFmtId="181" fontId="20" fillId="0" borderId="18" xfId="8" applyNumberFormat="1" applyFont="1" applyFill="1" applyBorder="1" applyAlignment="1">
      <alignment horizontal="right" vertical="center" shrinkToFit="1"/>
    </xf>
    <xf numFmtId="181" fontId="20" fillId="0" borderId="43" xfId="8" applyNumberFormat="1" applyFont="1" applyFill="1" applyBorder="1" applyAlignment="1">
      <alignment horizontal="right" vertical="center" shrinkToFit="1"/>
    </xf>
    <xf numFmtId="181" fontId="20" fillId="0" borderId="19" xfId="8" applyNumberFormat="1" applyFont="1" applyFill="1" applyBorder="1" applyAlignment="1">
      <alignment horizontal="right" vertical="center" shrinkToFit="1"/>
    </xf>
    <xf numFmtId="178" fontId="20" fillId="0" borderId="51" xfId="8" applyNumberFormat="1" applyFont="1" applyFill="1" applyBorder="1" applyAlignment="1">
      <alignment horizontal="right" vertical="center" shrinkToFit="1"/>
    </xf>
    <xf numFmtId="178" fontId="20" fillId="0" borderId="79" xfId="8" applyNumberFormat="1" applyFont="1" applyFill="1" applyBorder="1" applyAlignment="1">
      <alignment horizontal="right" vertical="center" shrinkToFit="1"/>
    </xf>
    <xf numFmtId="178" fontId="20" fillId="0" borderId="6" xfId="8" applyNumberFormat="1" applyFont="1" applyFill="1" applyBorder="1" applyAlignment="1">
      <alignment horizontal="right" vertical="center" shrinkToFit="1"/>
    </xf>
    <xf numFmtId="181" fontId="20" fillId="0" borderId="75" xfId="8" applyNumberFormat="1" applyFont="1" applyFill="1" applyBorder="1" applyAlignment="1">
      <alignment horizontal="right" vertical="center"/>
    </xf>
    <xf numFmtId="181" fontId="20" fillId="0" borderId="76" xfId="8" applyNumberFormat="1" applyFont="1" applyFill="1" applyBorder="1" applyAlignment="1">
      <alignment horizontal="right" vertical="center"/>
    </xf>
    <xf numFmtId="0" fontId="20" fillId="0" borderId="17" xfId="8" applyFont="1" applyFill="1" applyBorder="1" applyAlignment="1">
      <alignment vertical="center"/>
    </xf>
    <xf numFmtId="0" fontId="20" fillId="0" borderId="22" xfId="8" applyFont="1" applyFill="1" applyBorder="1" applyAlignment="1">
      <alignment horizontal="center" vertical="center"/>
    </xf>
    <xf numFmtId="0" fontId="20" fillId="0" borderId="19" xfId="8" applyFont="1" applyFill="1" applyBorder="1" applyAlignment="1">
      <alignment horizontal="center" vertical="center"/>
    </xf>
    <xf numFmtId="0" fontId="20" fillId="0" borderId="80" xfId="8" applyFont="1" applyFill="1" applyBorder="1" applyAlignment="1">
      <alignment horizontal="center" vertical="center"/>
    </xf>
    <xf numFmtId="178" fontId="20" fillId="0" borderId="8" xfId="8" applyNumberFormat="1" applyFont="1" applyFill="1" applyBorder="1" applyAlignment="1">
      <alignment horizontal="right" vertical="center"/>
    </xf>
    <xf numFmtId="178" fontId="20" fillId="0" borderId="9" xfId="8" applyNumberFormat="1" applyFont="1" applyFill="1" applyBorder="1" applyAlignment="1">
      <alignment horizontal="right" vertical="center"/>
    </xf>
    <xf numFmtId="0" fontId="20" fillId="0" borderId="81" xfId="8" applyFont="1" applyFill="1" applyBorder="1" applyAlignment="1">
      <alignment horizontal="center" vertical="center"/>
    </xf>
    <xf numFmtId="0" fontId="20" fillId="0" borderId="25" xfId="8" applyFont="1" applyFill="1" applyBorder="1" applyAlignment="1">
      <alignment horizontal="center" vertical="center"/>
    </xf>
    <xf numFmtId="0" fontId="20" fillId="0" borderId="26" xfId="8" applyFont="1" applyFill="1" applyBorder="1" applyAlignment="1">
      <alignment horizontal="center" vertical="center"/>
    </xf>
    <xf numFmtId="0" fontId="20" fillId="0" borderId="11" xfId="8" applyFont="1" applyFill="1" applyBorder="1" applyAlignment="1">
      <alignment horizontal="center" vertical="center" textRotation="255"/>
    </xf>
    <xf numFmtId="0" fontId="20" fillId="0" borderId="12" xfId="8" applyFont="1" applyFill="1" applyBorder="1" applyAlignment="1">
      <alignment horizontal="center" vertical="center" textRotation="255"/>
    </xf>
    <xf numFmtId="0" fontId="20" fillId="0" borderId="48" xfId="8" applyFont="1" applyFill="1" applyBorder="1" applyAlignment="1">
      <alignment horizontal="center" vertical="center" textRotation="255"/>
    </xf>
    <xf numFmtId="0" fontId="20" fillId="0" borderId="7" xfId="8" applyFont="1" applyFill="1" applyBorder="1" applyAlignment="1">
      <alignment horizontal="center" vertical="center" textRotation="255"/>
    </xf>
    <xf numFmtId="0" fontId="20" fillId="0" borderId="0" xfId="8" applyFont="1" applyFill="1" applyBorder="1" applyAlignment="1">
      <alignment horizontal="center" vertical="center" textRotation="255"/>
    </xf>
    <xf numFmtId="0" fontId="20" fillId="0" borderId="38" xfId="8" applyFont="1" applyFill="1" applyBorder="1" applyAlignment="1">
      <alignment horizontal="center" vertical="center" textRotation="255"/>
    </xf>
    <xf numFmtId="0" fontId="20" fillId="0" borderId="74" xfId="8" applyFont="1" applyFill="1" applyBorder="1" applyAlignment="1">
      <alignment horizontal="center" vertical="center" textRotation="255"/>
    </xf>
    <xf numFmtId="0" fontId="20" fillId="0" borderId="75" xfId="8" applyFont="1" applyFill="1" applyBorder="1" applyAlignment="1">
      <alignment horizontal="center" vertical="center" textRotation="255"/>
    </xf>
    <xf numFmtId="0" fontId="20" fillId="0" borderId="70" xfId="8" applyFont="1" applyFill="1" applyBorder="1" applyAlignment="1">
      <alignment horizontal="center" vertical="center" textRotation="255"/>
    </xf>
    <xf numFmtId="0" fontId="26" fillId="0" borderId="41" xfId="8" applyFont="1" applyFill="1" applyBorder="1" applyAlignment="1">
      <alignment horizontal="center" vertical="center" wrapText="1"/>
    </xf>
    <xf numFmtId="0" fontId="26" fillId="0" borderId="12" xfId="8" applyFont="1" applyFill="1" applyBorder="1" applyAlignment="1">
      <alignment horizontal="center" vertical="center" wrapText="1"/>
    </xf>
    <xf numFmtId="0" fontId="26" fillId="0" borderId="48" xfId="8" applyFont="1" applyFill="1" applyBorder="1" applyAlignment="1">
      <alignment horizontal="center" vertical="center" wrapText="1"/>
    </xf>
    <xf numFmtId="0" fontId="26" fillId="0" borderId="37" xfId="8" applyFont="1" applyFill="1" applyBorder="1" applyAlignment="1">
      <alignment horizontal="center" vertical="center" wrapText="1"/>
    </xf>
    <xf numFmtId="0" fontId="26" fillId="0" borderId="54" xfId="8" applyFont="1" applyFill="1" applyBorder="1" applyAlignment="1">
      <alignment horizontal="center" vertical="center" wrapText="1"/>
    </xf>
    <xf numFmtId="0" fontId="26" fillId="0" borderId="40" xfId="8" applyFont="1" applyFill="1" applyBorder="1" applyAlignment="1">
      <alignment horizontal="center" vertical="center" wrapText="1"/>
    </xf>
    <xf numFmtId="0" fontId="20" fillId="0" borderId="41" xfId="8" applyFont="1" applyFill="1" applyBorder="1" applyAlignment="1">
      <alignment horizontal="center" vertical="center" textRotation="255"/>
    </xf>
    <xf numFmtId="0" fontId="20" fillId="0" borderId="64" xfId="8" applyFont="1" applyFill="1" applyBorder="1" applyAlignment="1">
      <alignment horizontal="center" vertical="center" textRotation="255"/>
    </xf>
    <xf numFmtId="0" fontId="20" fillId="0" borderId="37" xfId="8" applyFont="1" applyFill="1" applyBorder="1" applyAlignment="1">
      <alignment horizontal="center" vertical="center" textRotation="255"/>
    </xf>
    <xf numFmtId="0" fontId="20" fillId="0" borderId="54" xfId="8" applyFont="1" applyFill="1" applyBorder="1" applyAlignment="1">
      <alignment horizontal="center" vertical="center" textRotation="255"/>
    </xf>
    <xf numFmtId="0" fontId="20" fillId="0" borderId="40" xfId="8" applyFont="1" applyFill="1" applyBorder="1" applyAlignment="1">
      <alignment horizontal="center" vertical="center" textRotation="255"/>
    </xf>
    <xf numFmtId="178" fontId="20" fillId="0" borderId="44" xfId="8" applyNumberFormat="1" applyFont="1" applyFill="1" applyBorder="1" applyAlignment="1">
      <alignment horizontal="right" vertical="center"/>
    </xf>
    <xf numFmtId="178" fontId="20" fillId="0" borderId="18" xfId="8" applyNumberFormat="1" applyFont="1" applyFill="1" applyBorder="1" applyAlignment="1">
      <alignment horizontal="right" vertical="center"/>
    </xf>
    <xf numFmtId="178" fontId="20" fillId="0" borderId="43" xfId="8" applyNumberFormat="1" applyFont="1" applyFill="1" applyBorder="1" applyAlignment="1">
      <alignment horizontal="right" vertical="center"/>
    </xf>
    <xf numFmtId="0" fontId="20" fillId="0" borderId="72" xfId="8" applyFont="1" applyFill="1" applyBorder="1" applyAlignment="1">
      <alignment horizontal="center" vertical="center" shrinkToFit="1"/>
    </xf>
    <xf numFmtId="0" fontId="20" fillId="0" borderId="75" xfId="8" applyFont="1" applyFill="1" applyBorder="1" applyAlignment="1">
      <alignment horizontal="center" vertical="center" shrinkToFit="1"/>
    </xf>
    <xf numFmtId="0" fontId="20" fillId="0" borderId="70" xfId="8" applyFont="1" applyFill="1" applyBorder="1" applyAlignment="1">
      <alignment horizontal="center" vertical="center" shrinkToFit="1"/>
    </xf>
    <xf numFmtId="0" fontId="27" fillId="0" borderId="31" xfId="8" applyFont="1" applyFill="1" applyBorder="1">
      <alignment vertical="center"/>
    </xf>
    <xf numFmtId="0" fontId="27" fillId="0" borderId="42" xfId="8" applyFont="1" applyFill="1" applyBorder="1">
      <alignment vertical="center"/>
    </xf>
    <xf numFmtId="0" fontId="20" fillId="0" borderId="41" xfId="8" applyFont="1" applyFill="1" applyBorder="1" applyAlignment="1">
      <alignment horizontal="center" vertical="center" wrapText="1"/>
    </xf>
    <xf numFmtId="0" fontId="20" fillId="0" borderId="12" xfId="8" applyFont="1" applyFill="1" applyBorder="1" applyAlignment="1">
      <alignment horizontal="center" vertical="center" wrapText="1"/>
    </xf>
    <xf numFmtId="0" fontId="20" fillId="0" borderId="48" xfId="8" applyFont="1" applyFill="1" applyBorder="1" applyAlignment="1">
      <alignment horizontal="center" vertical="center" wrapText="1"/>
    </xf>
    <xf numFmtId="0" fontId="20" fillId="0" borderId="37" xfId="8" applyFont="1" applyFill="1" applyBorder="1" applyAlignment="1">
      <alignment horizontal="center" vertical="center" wrapText="1"/>
    </xf>
    <xf numFmtId="0" fontId="20" fillId="0" borderId="54" xfId="8" applyFont="1" applyFill="1" applyBorder="1" applyAlignment="1">
      <alignment horizontal="center" vertical="center" wrapText="1"/>
    </xf>
    <xf numFmtId="0" fontId="20" fillId="0" borderId="40" xfId="8" applyFont="1" applyFill="1" applyBorder="1" applyAlignment="1">
      <alignment horizontal="center" vertical="center" wrapText="1"/>
    </xf>
    <xf numFmtId="0" fontId="26" fillId="0" borderId="13" xfId="8" applyFont="1" applyFill="1" applyBorder="1" applyAlignment="1">
      <alignment horizontal="center" vertical="center" wrapText="1"/>
    </xf>
    <xf numFmtId="0" fontId="26" fillId="0" borderId="67" xfId="8" applyFont="1" applyFill="1" applyBorder="1" applyAlignment="1">
      <alignment horizontal="center" vertical="center" wrapText="1"/>
    </xf>
    <xf numFmtId="0" fontId="24" fillId="0" borderId="74" xfId="7" applyFont="1" applyFill="1" applyBorder="1" applyAlignment="1">
      <alignment horizontal="left" vertical="center"/>
    </xf>
    <xf numFmtId="0" fontId="24" fillId="0" borderId="75" xfId="7" applyFont="1" applyFill="1" applyBorder="1" applyAlignment="1">
      <alignment horizontal="left" vertical="center"/>
    </xf>
    <xf numFmtId="0" fontId="24" fillId="0" borderId="76" xfId="7" applyFont="1" applyFill="1" applyBorder="1" applyAlignment="1">
      <alignment horizontal="left" vertical="center"/>
    </xf>
    <xf numFmtId="178" fontId="20" fillId="0" borderId="74" xfId="8" applyNumberFormat="1" applyFont="1" applyFill="1" applyBorder="1" applyAlignment="1">
      <alignment horizontal="right" vertical="center" shrinkToFit="1"/>
    </xf>
    <xf numFmtId="178" fontId="20" fillId="0" borderId="75" xfId="8" applyNumberFormat="1" applyFont="1" applyFill="1" applyBorder="1" applyAlignment="1">
      <alignment horizontal="right" vertical="center" shrinkToFit="1"/>
    </xf>
    <xf numFmtId="178" fontId="20" fillId="0" borderId="76" xfId="8" applyNumberFormat="1" applyFont="1" applyFill="1" applyBorder="1" applyAlignment="1">
      <alignment horizontal="right" vertical="center" shrinkToFit="1"/>
    </xf>
    <xf numFmtId="0" fontId="24" fillId="0" borderId="36" xfId="7" applyFont="1" applyFill="1" applyBorder="1" applyAlignment="1">
      <alignment horizontal="center" vertical="center" wrapText="1"/>
    </xf>
    <xf numFmtId="0" fontId="24" fillId="0" borderId="8" xfId="7" applyFont="1" applyFill="1" applyBorder="1" applyAlignment="1">
      <alignment horizontal="center" vertical="center" wrapText="1"/>
    </xf>
    <xf numFmtId="0" fontId="24" fillId="0" borderId="9" xfId="7" applyFont="1" applyFill="1" applyBorder="1" applyAlignment="1">
      <alignment horizontal="center" vertical="center" wrapText="1"/>
    </xf>
    <xf numFmtId="0" fontId="24" fillId="0" borderId="7" xfId="7" applyFont="1" applyFill="1" applyBorder="1" applyAlignment="1">
      <alignment horizontal="center" vertical="center" wrapText="1"/>
    </xf>
    <xf numFmtId="0" fontId="24" fillId="0" borderId="0" xfId="7" applyFont="1" applyFill="1" applyBorder="1" applyAlignment="1">
      <alignment horizontal="center" vertical="center" wrapText="1"/>
    </xf>
    <xf numFmtId="0" fontId="24" fillId="0" borderId="66" xfId="7" applyFont="1" applyFill="1" applyBorder="1" applyAlignment="1">
      <alignment horizontal="center" vertical="center" wrapText="1"/>
    </xf>
    <xf numFmtId="0" fontId="24" fillId="0" borderId="74" xfId="7" applyFont="1" applyFill="1" applyBorder="1" applyAlignment="1">
      <alignment horizontal="center" vertical="center" wrapText="1"/>
    </xf>
    <xf numFmtId="0" fontId="24" fillId="0" borderId="75" xfId="7" applyFont="1" applyFill="1" applyBorder="1" applyAlignment="1">
      <alignment horizontal="center" vertical="center" wrapText="1"/>
    </xf>
    <xf numFmtId="0" fontId="24" fillId="0" borderId="76" xfId="7" applyFont="1" applyFill="1" applyBorder="1" applyAlignment="1">
      <alignment horizontal="center" vertical="center" wrapText="1"/>
    </xf>
    <xf numFmtId="0" fontId="20" fillId="0" borderId="0" xfId="8" applyFont="1" applyFill="1" applyBorder="1" applyAlignment="1">
      <alignment horizontal="center" vertical="center" shrinkToFit="1"/>
    </xf>
    <xf numFmtId="186" fontId="20" fillId="0" borderId="0" xfId="8" applyNumberFormat="1" applyFont="1" applyFill="1" applyBorder="1" applyAlignment="1" applyProtection="1">
      <alignment horizontal="center" vertical="center" shrinkToFit="1"/>
      <protection hidden="1"/>
    </xf>
    <xf numFmtId="0" fontId="26" fillId="0" borderId="0" xfId="8" applyNumberFormat="1" applyFont="1" applyFill="1" applyBorder="1" applyAlignment="1" applyProtection="1">
      <alignment horizontal="left" vertical="center" wrapText="1"/>
      <protection hidden="1"/>
    </xf>
    <xf numFmtId="0" fontId="20" fillId="0" borderId="0" xfId="8" applyFont="1" applyFill="1" applyBorder="1" applyAlignment="1" applyProtection="1">
      <alignment horizontal="center" vertical="center" shrinkToFit="1"/>
      <protection hidden="1"/>
    </xf>
    <xf numFmtId="49" fontId="23" fillId="0" borderId="1" xfId="11" applyNumberFormat="1" applyFont="1" applyFill="1" applyBorder="1" applyAlignment="1">
      <alignment horizontal="center" vertical="center"/>
    </xf>
    <xf numFmtId="49" fontId="23" fillId="0" borderId="2" xfId="11" applyNumberFormat="1" applyFont="1" applyFill="1" applyBorder="1" applyAlignment="1">
      <alignment horizontal="center" vertical="center"/>
    </xf>
    <xf numFmtId="49" fontId="23" fillId="0" borderId="3" xfId="11" applyNumberFormat="1" applyFont="1" applyFill="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9" xfId="11" applyFont="1" applyFill="1" applyBorder="1" applyAlignment="1">
      <alignment horizontal="center" vertical="center"/>
    </xf>
    <xf numFmtId="0" fontId="20" fillId="0" borderId="31" xfId="11" applyFont="1" applyFill="1" applyBorder="1" applyAlignment="1">
      <alignment horizontal="center" vertical="center"/>
    </xf>
    <xf numFmtId="0" fontId="20" fillId="0" borderId="42" xfId="11" applyFont="1" applyFill="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48" xfId="11" applyFont="1" applyBorder="1">
      <alignment vertical="center"/>
    </xf>
    <xf numFmtId="178" fontId="20" fillId="0" borderId="41" xfId="11" applyNumberFormat="1" applyFont="1" applyFill="1" applyBorder="1" applyAlignment="1">
      <alignment horizontal="right" vertical="center" shrinkToFit="1"/>
    </xf>
    <xf numFmtId="178" fontId="20" fillId="0" borderId="12" xfId="11" applyNumberFormat="1" applyFont="1" applyFill="1" applyBorder="1" applyAlignment="1">
      <alignment horizontal="right" vertical="center" shrinkToFit="1"/>
    </xf>
    <xf numFmtId="178" fontId="20" fillId="0" borderId="82" xfId="11" applyNumberFormat="1" applyFont="1" applyFill="1" applyBorder="1" applyAlignment="1">
      <alignment horizontal="right" vertical="center" shrinkToFit="1"/>
    </xf>
    <xf numFmtId="181" fontId="20" fillId="0" borderId="83" xfId="11" applyNumberFormat="1" applyFont="1" applyFill="1" applyBorder="1" applyAlignment="1">
      <alignment horizontal="right" vertical="center" shrinkToFit="1"/>
    </xf>
    <xf numFmtId="178" fontId="20" fillId="0" borderId="83" xfId="11" applyNumberFormat="1" applyFont="1" applyFill="1" applyBorder="1" applyAlignment="1">
      <alignment horizontal="right" vertical="center" shrinkToFit="1"/>
    </xf>
    <xf numFmtId="181" fontId="20" fillId="0" borderId="84" xfId="11" applyNumberFormat="1" applyFont="1" applyFill="1" applyBorder="1" applyAlignment="1">
      <alignment horizontal="right" vertical="center" shrinkToFit="1"/>
    </xf>
    <xf numFmtId="181" fontId="20" fillId="0" borderId="12" xfId="11" applyNumberFormat="1" applyFont="1" applyFill="1" applyBorder="1" applyAlignment="1">
      <alignment horizontal="right" vertical="center" shrinkToFit="1"/>
    </xf>
    <xf numFmtId="181" fontId="20" fillId="0" borderId="48" xfId="11" applyNumberFormat="1" applyFont="1" applyFill="1" applyBorder="1" applyAlignment="1">
      <alignment horizontal="right" vertical="center" shrinkToFit="1"/>
    </xf>
    <xf numFmtId="0" fontId="20" fillId="0" borderId="64" xfId="11" applyFont="1" applyBorder="1">
      <alignment vertical="center"/>
    </xf>
    <xf numFmtId="0" fontId="20" fillId="0" borderId="0" xfId="11" applyFont="1" applyBorder="1">
      <alignment vertical="center"/>
    </xf>
    <xf numFmtId="0" fontId="20" fillId="0" borderId="38" xfId="11" applyFont="1" applyBorder="1">
      <alignment vertical="center"/>
    </xf>
    <xf numFmtId="178" fontId="20" fillId="0" borderId="64" xfId="11" applyNumberFormat="1" applyFont="1" applyFill="1" applyBorder="1" applyAlignment="1">
      <alignment horizontal="right" vertical="center" shrinkToFit="1"/>
    </xf>
    <xf numFmtId="178" fontId="20" fillId="0" borderId="0" xfId="11" applyNumberFormat="1" applyFont="1" applyFill="1" applyBorder="1" applyAlignment="1">
      <alignment horizontal="right" vertical="center" shrinkToFit="1"/>
    </xf>
    <xf numFmtId="178" fontId="20" fillId="0" borderId="85" xfId="11" applyNumberFormat="1" applyFont="1" applyFill="1" applyBorder="1" applyAlignment="1">
      <alignment horizontal="right" vertical="center" shrinkToFit="1"/>
    </xf>
    <xf numFmtId="181" fontId="20" fillId="0" borderId="86" xfId="11" applyNumberFormat="1" applyFont="1" applyFill="1" applyBorder="1" applyAlignment="1">
      <alignment horizontal="right" vertical="center" shrinkToFit="1"/>
    </xf>
    <xf numFmtId="178" fontId="20" fillId="0" borderId="86" xfId="11" applyNumberFormat="1" applyFont="1" applyFill="1" applyBorder="1" applyAlignment="1">
      <alignment horizontal="right" vertical="center" shrinkToFit="1"/>
    </xf>
    <xf numFmtId="181" fontId="20" fillId="0" borderId="88" xfId="11" applyNumberFormat="1" applyFont="1" applyFill="1" applyBorder="1" applyAlignment="1">
      <alignment horizontal="right" vertical="center" shrinkToFit="1"/>
    </xf>
    <xf numFmtId="181" fontId="20" fillId="0" borderId="0" xfId="11" applyNumberFormat="1" applyFont="1" applyFill="1" applyBorder="1" applyAlignment="1">
      <alignment horizontal="right" vertical="center" shrinkToFit="1"/>
    </xf>
    <xf numFmtId="181" fontId="20" fillId="0" borderId="38" xfId="11" applyNumberFormat="1" applyFont="1" applyFill="1" applyBorder="1" applyAlignment="1">
      <alignment horizontal="right" vertical="center" shrinkToFit="1"/>
    </xf>
    <xf numFmtId="178" fontId="20" fillId="0" borderId="87" xfId="11" applyNumberFormat="1" applyFont="1" applyFill="1" applyBorder="1" applyAlignment="1">
      <alignment horizontal="right" vertical="center" shrinkToFit="1"/>
    </xf>
    <xf numFmtId="178" fontId="20" fillId="0" borderId="88" xfId="11" applyNumberFormat="1" applyFont="1" applyFill="1" applyBorder="1" applyAlignment="1">
      <alignment horizontal="right" vertical="center" shrinkToFit="1"/>
    </xf>
    <xf numFmtId="178" fontId="20" fillId="0" borderId="38" xfId="11" applyNumberFormat="1" applyFont="1" applyFill="1" applyBorder="1" applyAlignment="1">
      <alignment horizontal="right" vertical="center" shrinkToFit="1"/>
    </xf>
    <xf numFmtId="0" fontId="20" fillId="0" borderId="41" xfId="11" applyFont="1" applyFill="1" applyBorder="1">
      <alignment vertical="center"/>
    </xf>
    <xf numFmtId="0" fontId="20" fillId="0" borderId="12" xfId="11" applyFont="1" applyFill="1" applyBorder="1">
      <alignment vertical="center"/>
    </xf>
    <xf numFmtId="0" fontId="20" fillId="0" borderId="48" xfId="11" applyFont="1" applyFill="1" applyBorder="1">
      <alignment vertical="center"/>
    </xf>
    <xf numFmtId="181" fontId="20" fillId="0" borderId="82" xfId="11" applyNumberFormat="1" applyFont="1" applyFill="1" applyBorder="1" applyAlignment="1">
      <alignment horizontal="right" vertical="center" shrinkToFit="1"/>
    </xf>
    <xf numFmtId="0" fontId="20" fillId="0" borderId="64" xfId="11" applyFont="1" applyFill="1" applyBorder="1">
      <alignment vertical="center"/>
    </xf>
    <xf numFmtId="0" fontId="20" fillId="0" borderId="0" xfId="11" applyFont="1" applyFill="1" applyBorder="1">
      <alignment vertical="center"/>
    </xf>
    <xf numFmtId="0" fontId="20" fillId="0" borderId="38" xfId="11" applyFont="1" applyFill="1" applyBorder="1">
      <alignment vertical="center"/>
    </xf>
    <xf numFmtId="181" fontId="20" fillId="0" borderId="85" xfId="11" applyNumberFormat="1" applyFont="1" applyFill="1" applyBorder="1" applyAlignment="1">
      <alignment horizontal="right" vertical="center" shrinkToFit="1"/>
    </xf>
    <xf numFmtId="0" fontId="20" fillId="0" borderId="64" xfId="11" applyFont="1" applyBorder="1" applyAlignment="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Fill="1" applyBorder="1" applyAlignment="1">
      <alignment horizontal="right" vertical="center"/>
    </xf>
    <xf numFmtId="178" fontId="20" fillId="0" borderId="0" xfId="11" applyNumberFormat="1" applyFont="1" applyFill="1" applyBorder="1" applyAlignment="1">
      <alignment horizontal="right" vertical="center"/>
    </xf>
    <xf numFmtId="178" fontId="20" fillId="0" borderId="38" xfId="11" applyNumberFormat="1" applyFont="1" applyFill="1" applyBorder="1" applyAlignment="1">
      <alignment horizontal="right" vertical="center"/>
    </xf>
    <xf numFmtId="0" fontId="20" fillId="0" borderId="37" xfId="11" applyFont="1" applyFill="1" applyBorder="1">
      <alignment vertical="center"/>
    </xf>
    <xf numFmtId="0" fontId="20" fillId="0" borderId="54" xfId="11" applyFont="1" applyFill="1" applyBorder="1">
      <alignment vertical="center"/>
    </xf>
    <xf numFmtId="0" fontId="20" fillId="0" borderId="40" xfId="11" applyFont="1" applyFill="1" applyBorder="1">
      <alignment vertical="center"/>
    </xf>
    <xf numFmtId="178" fontId="20" fillId="0" borderId="64" xfId="11" applyNumberFormat="1" applyFont="1" applyFill="1" applyBorder="1" applyAlignment="1">
      <alignment horizontal="right" vertical="center"/>
    </xf>
    <xf numFmtId="178" fontId="20" fillId="0" borderId="85" xfId="11" applyNumberFormat="1" applyFont="1" applyFill="1" applyBorder="1" applyAlignment="1">
      <alignment horizontal="right" vertical="center"/>
    </xf>
    <xf numFmtId="181" fontId="20" fillId="0" borderId="86" xfId="11" applyNumberFormat="1" applyFont="1" applyFill="1" applyBorder="1" applyAlignment="1">
      <alignment horizontal="right" vertical="center"/>
    </xf>
    <xf numFmtId="0" fontId="26" fillId="0" borderId="39" xfId="11" applyFont="1" applyFill="1" applyBorder="1" applyAlignment="1">
      <alignment horizontal="center" vertical="center"/>
    </xf>
    <xf numFmtId="0" fontId="26" fillId="0" borderId="31" xfId="11" applyFont="1" applyFill="1" applyBorder="1" applyAlignment="1">
      <alignment horizontal="center" vertical="center"/>
    </xf>
    <xf numFmtId="0" fontId="26" fillId="0" borderId="42" xfId="11" applyFont="1" applyFill="1" applyBorder="1" applyAlignment="1">
      <alignment horizontal="center" vertical="center"/>
    </xf>
    <xf numFmtId="181" fontId="1" fillId="0" borderId="0" xfId="11" applyNumberFormat="1" applyFill="1" applyAlignment="1">
      <alignment horizontal="right" vertical="center" shrinkToFit="1"/>
    </xf>
    <xf numFmtId="181" fontId="1" fillId="0" borderId="38" xfId="11" applyNumberFormat="1" applyFill="1" applyBorder="1" applyAlignment="1">
      <alignment horizontal="right" vertical="center" shrinkToFit="1"/>
    </xf>
    <xf numFmtId="0" fontId="1" fillId="0" borderId="0" xfId="11" applyFill="1" applyAlignment="1">
      <alignment horizontal="right" vertical="center" shrinkToFit="1"/>
    </xf>
    <xf numFmtId="0" fontId="1" fillId="0" borderId="85" xfId="11" applyFill="1" applyBorder="1" applyAlignment="1">
      <alignment horizontal="right" vertical="center" shrinkToFit="1"/>
    </xf>
    <xf numFmtId="181" fontId="1" fillId="0" borderId="85" xfId="11" applyNumberFormat="1" applyFill="1" applyBorder="1" applyAlignment="1">
      <alignment horizontal="right" vertical="center" shrinkToFit="1"/>
    </xf>
    <xf numFmtId="178" fontId="20" fillId="0" borderId="84" xfId="11" applyNumberFormat="1" applyFont="1" applyFill="1" applyBorder="1" applyAlignment="1">
      <alignment horizontal="right" vertical="center" shrinkToFit="1"/>
    </xf>
    <xf numFmtId="0" fontId="20" fillId="0" borderId="41" xfId="11" applyFont="1" applyFill="1" applyBorder="1" applyAlignment="1">
      <alignment horizontal="center" vertical="center" textRotation="255"/>
    </xf>
    <xf numFmtId="0" fontId="20" fillId="0" borderId="48" xfId="11" applyFont="1" applyFill="1" applyBorder="1" applyAlignment="1">
      <alignment horizontal="center" vertical="center" textRotation="255"/>
    </xf>
    <xf numFmtId="0" fontId="20" fillId="0" borderId="64" xfId="11" applyFont="1" applyFill="1" applyBorder="1" applyAlignment="1">
      <alignment horizontal="center" vertical="center" textRotation="255"/>
    </xf>
    <xf numFmtId="0" fontId="20" fillId="0" borderId="38" xfId="11" applyFont="1" applyFill="1" applyBorder="1" applyAlignment="1">
      <alignment horizontal="center" vertical="center" textRotation="255"/>
    </xf>
    <xf numFmtId="0" fontId="20" fillId="0" borderId="37" xfId="11" applyFont="1" applyFill="1" applyBorder="1" applyAlignment="1">
      <alignment horizontal="center" vertical="center" textRotation="255"/>
    </xf>
    <xf numFmtId="0" fontId="20" fillId="0" borderId="40" xfId="11" applyFont="1" applyFill="1" applyBorder="1" applyAlignment="1">
      <alignment horizontal="center" vertical="center" textRotation="255"/>
    </xf>
    <xf numFmtId="0" fontId="26" fillId="0" borderId="64" xfId="11" applyFont="1" applyBorder="1">
      <alignment vertical="center"/>
    </xf>
    <xf numFmtId="0" fontId="26" fillId="0" borderId="0" xfId="11" applyFont="1" applyBorder="1">
      <alignment vertical="center"/>
    </xf>
    <xf numFmtId="0" fontId="26" fillId="0" borderId="38" xfId="11" applyFont="1" applyBorder="1">
      <alignment vertical="center"/>
    </xf>
    <xf numFmtId="0" fontId="16" fillId="0" borderId="0" xfId="6" applyBorder="1" applyAlignment="1">
      <alignment vertical="center"/>
    </xf>
    <xf numFmtId="0" fontId="20" fillId="0" borderId="37" xfId="11" applyFont="1" applyBorder="1">
      <alignment vertical="center"/>
    </xf>
    <xf numFmtId="0" fontId="20" fillId="0" borderId="54" xfId="11" applyFont="1" applyBorder="1">
      <alignment vertical="center"/>
    </xf>
    <xf numFmtId="0" fontId="20" fillId="0" borderId="40"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Fill="1" applyBorder="1" applyAlignment="1">
      <alignment horizontal="right" vertical="center" shrinkToFit="1"/>
    </xf>
    <xf numFmtId="0" fontId="1" fillId="0" borderId="48" xfId="11" applyFill="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4" xfId="11" applyFont="1" applyBorder="1" applyAlignment="1">
      <alignment horizontal="center" vertical="center" wrapText="1"/>
    </xf>
    <xf numFmtId="0" fontId="20" fillId="0" borderId="0" xfId="11" applyFont="1" applyBorder="1" applyAlignment="1">
      <alignment horizontal="center" vertical="center" wrapText="1"/>
    </xf>
    <xf numFmtId="0" fontId="20" fillId="0" borderId="37" xfId="11" applyFont="1" applyBorder="1" applyAlignment="1">
      <alignment horizontal="center" vertical="center" wrapText="1"/>
    </xf>
    <xf numFmtId="0" fontId="20" fillId="0" borderId="54"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Border="1" applyAlignment="1">
      <alignment vertical="center" textRotation="255"/>
    </xf>
    <xf numFmtId="0" fontId="20" fillId="0" borderId="54" xfId="11" applyFont="1" applyBorder="1" applyAlignment="1">
      <alignment vertical="center" textRotation="255"/>
    </xf>
    <xf numFmtId="0" fontId="1" fillId="0" borderId="0" xfId="11" applyFill="1" applyBorder="1" applyAlignment="1">
      <alignment horizontal="right" vertical="center" shrinkToFit="1"/>
    </xf>
    <xf numFmtId="0" fontId="1" fillId="0" borderId="38" xfId="11" applyFill="1" applyBorder="1" applyAlignment="1">
      <alignment horizontal="right" vertical="center" shrinkToFit="1"/>
    </xf>
    <xf numFmtId="181" fontId="20" fillId="0" borderId="41" xfId="11" applyNumberFormat="1" applyFont="1" applyFill="1" applyBorder="1" applyAlignment="1">
      <alignment horizontal="right" vertical="center" shrinkToFit="1"/>
    </xf>
    <xf numFmtId="181" fontId="20" fillId="0" borderId="64" xfId="11" applyNumberFormat="1" applyFont="1" applyFill="1" applyBorder="1" applyAlignment="1">
      <alignment horizontal="right" vertical="center" shrinkToFit="1"/>
    </xf>
    <xf numFmtId="181" fontId="20" fillId="0" borderId="37" xfId="11" applyNumberFormat="1" applyFont="1" applyFill="1" applyBorder="1" applyAlignment="1">
      <alignment horizontal="right" vertical="center" shrinkToFit="1"/>
    </xf>
    <xf numFmtId="0" fontId="1" fillId="0" borderId="54" xfId="11" applyFill="1" applyBorder="1" applyAlignment="1">
      <alignment horizontal="right" vertical="center" shrinkToFit="1"/>
    </xf>
    <xf numFmtId="181" fontId="20" fillId="0" borderId="54" xfId="11" applyNumberFormat="1" applyFont="1" applyFill="1" applyBorder="1" applyAlignment="1">
      <alignment horizontal="right" vertical="center" shrinkToFit="1"/>
    </xf>
    <xf numFmtId="0" fontId="1" fillId="0" borderId="40" xfId="11" applyFill="1" applyBorder="1" applyAlignment="1">
      <alignment horizontal="right" vertical="center" shrinkToFit="1"/>
    </xf>
    <xf numFmtId="0" fontId="20" fillId="0" borderId="41" xfId="11" applyFont="1" applyFill="1" applyBorder="1" applyAlignment="1">
      <alignment horizontal="left" vertical="center"/>
    </xf>
    <xf numFmtId="0" fontId="20" fillId="0" borderId="12" xfId="11" applyFont="1" applyFill="1" applyBorder="1" applyAlignment="1">
      <alignment horizontal="left" vertical="center"/>
    </xf>
    <xf numFmtId="0" fontId="20" fillId="0" borderId="48" xfId="11" applyFont="1" applyFill="1" applyBorder="1" applyAlignment="1">
      <alignment horizontal="left" vertical="center"/>
    </xf>
    <xf numFmtId="178" fontId="20" fillId="0" borderId="48" xfId="11" applyNumberFormat="1" applyFont="1" applyFill="1" applyBorder="1" applyAlignment="1">
      <alignment horizontal="right" vertical="center" shrinkToFit="1"/>
    </xf>
    <xf numFmtId="0" fontId="20" fillId="0" borderId="64" xfId="11" applyFont="1" applyFill="1" applyBorder="1" applyAlignment="1">
      <alignment horizontal="left" vertical="center"/>
    </xf>
    <xf numFmtId="0" fontId="20" fillId="0" borderId="0" xfId="11" applyFont="1" applyFill="1" applyBorder="1" applyAlignment="1">
      <alignment horizontal="left" vertical="center"/>
    </xf>
    <xf numFmtId="0" fontId="20" fillId="0" borderId="38" xfId="11" applyFont="1" applyFill="1" applyBorder="1" applyAlignment="1">
      <alignment horizontal="left" vertical="center"/>
    </xf>
    <xf numFmtId="178" fontId="20" fillId="5" borderId="88" xfId="11" applyNumberFormat="1" applyFont="1" applyFill="1" applyBorder="1" applyAlignment="1">
      <alignment horizontal="right" vertical="center" shrinkToFit="1"/>
    </xf>
    <xf numFmtId="178" fontId="20" fillId="5" borderId="0" xfId="11" applyNumberFormat="1" applyFont="1" applyFill="1" applyBorder="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Border="1" applyAlignment="1">
      <alignment horizontal="right" vertical="center" shrinkToFit="1"/>
    </xf>
    <xf numFmtId="0" fontId="20" fillId="5" borderId="38" xfId="11" applyFont="1" applyFill="1" applyBorder="1" applyAlignment="1">
      <alignment horizontal="right" vertical="center" shrinkToFit="1"/>
    </xf>
    <xf numFmtId="0" fontId="20" fillId="0" borderId="64" xfId="11" applyFont="1" applyFill="1" applyBorder="1" applyAlignment="1">
      <alignment horizontal="center" vertical="center" wrapText="1"/>
    </xf>
    <xf numFmtId="0" fontId="20" fillId="0" borderId="0" xfId="11" applyFont="1" applyFill="1" applyBorder="1" applyAlignment="1">
      <alignment horizontal="center" vertical="center" wrapText="1"/>
    </xf>
    <xf numFmtId="0" fontId="20" fillId="0" borderId="37" xfId="11" applyFont="1" applyFill="1" applyBorder="1" applyAlignment="1">
      <alignment horizontal="center" vertical="center" wrapText="1"/>
    </xf>
    <xf numFmtId="0" fontId="20" fillId="0" borderId="54" xfId="11" applyFont="1" applyFill="1" applyBorder="1" applyAlignment="1">
      <alignment horizontal="center" vertical="center" wrapText="1"/>
    </xf>
    <xf numFmtId="178" fontId="20" fillId="0" borderId="37" xfId="11" applyNumberFormat="1" applyFont="1" applyFill="1" applyBorder="1" applyAlignment="1">
      <alignment horizontal="right" vertical="center" shrinkToFit="1"/>
    </xf>
    <xf numFmtId="178" fontId="20" fillId="0" borderId="54" xfId="11" applyNumberFormat="1" applyFont="1" applyFill="1" applyBorder="1" applyAlignment="1">
      <alignment horizontal="right" vertical="center" shrinkToFit="1"/>
    </xf>
    <xf numFmtId="178" fontId="20" fillId="0" borderId="89" xfId="11" applyNumberFormat="1" applyFont="1" applyFill="1" applyBorder="1" applyAlignment="1">
      <alignment horizontal="right" vertical="center" shrinkToFit="1"/>
    </xf>
    <xf numFmtId="181" fontId="20" fillId="0" borderId="90" xfId="11" applyNumberFormat="1" applyFont="1" applyFill="1" applyBorder="1" applyAlignment="1">
      <alignment horizontal="right" vertical="center" shrinkToFit="1"/>
    </xf>
    <xf numFmtId="178" fontId="20" fillId="0" borderId="90" xfId="11" applyNumberFormat="1" applyFont="1" applyFill="1" applyBorder="1" applyAlignment="1">
      <alignment horizontal="right" vertical="center" shrinkToFit="1"/>
    </xf>
    <xf numFmtId="181" fontId="20" fillId="0" borderId="91" xfId="11" applyNumberFormat="1" applyFont="1" applyFill="1" applyBorder="1" applyAlignment="1">
      <alignment horizontal="right" vertical="center" shrinkToFit="1"/>
    </xf>
    <xf numFmtId="181" fontId="20" fillId="0" borderId="40" xfId="11" applyNumberFormat="1" applyFont="1" applyFill="1" applyBorder="1" applyAlignment="1">
      <alignment horizontal="right" vertical="center" shrinkToFit="1"/>
    </xf>
    <xf numFmtId="178" fontId="20" fillId="0" borderId="40" xfId="11" applyNumberFormat="1" applyFont="1" applyFill="1" applyBorder="1" applyAlignment="1">
      <alignment horizontal="right" vertical="center" shrinkToFit="1"/>
    </xf>
    <xf numFmtId="0" fontId="20" fillId="0" borderId="37" xfId="11" applyFont="1" applyFill="1" applyBorder="1" applyAlignment="1">
      <alignment horizontal="left" vertical="center"/>
    </xf>
    <xf numFmtId="0" fontId="20" fillId="0" borderId="54" xfId="11" applyFont="1" applyFill="1" applyBorder="1" applyAlignment="1">
      <alignment horizontal="left" vertical="center"/>
    </xf>
    <xf numFmtId="0" fontId="20" fillId="0" borderId="40" xfId="11" applyFont="1" applyFill="1" applyBorder="1" applyAlignment="1">
      <alignment horizontal="left" vertical="center"/>
    </xf>
    <xf numFmtId="0" fontId="1" fillId="0" borderId="89" xfId="11" applyFill="1" applyBorder="1" applyAlignment="1">
      <alignment horizontal="right" vertical="center" shrinkToFit="1"/>
    </xf>
    <xf numFmtId="181" fontId="1" fillId="0" borderId="54" xfId="11" applyNumberFormat="1" applyFill="1" applyBorder="1" applyAlignment="1">
      <alignment horizontal="right" vertical="center" shrinkToFit="1"/>
    </xf>
    <xf numFmtId="181" fontId="1" fillId="0" borderId="89" xfId="11" applyNumberFormat="1" applyFill="1" applyBorder="1" applyAlignment="1">
      <alignment horizontal="right" vertical="center" shrinkToFit="1"/>
    </xf>
    <xf numFmtId="178" fontId="20" fillId="0" borderId="91" xfId="11" applyNumberFormat="1" applyFont="1" applyFill="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4"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4"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41" xfId="11" applyFont="1" applyBorder="1" applyAlignment="1">
      <alignment horizontal="center" vertical="center" textRotation="255"/>
    </xf>
    <xf numFmtId="0" fontId="20" fillId="0" borderId="48" xfId="11" applyFont="1" applyBorder="1" applyAlignment="1">
      <alignment horizontal="center" vertical="center" textRotation="255"/>
    </xf>
    <xf numFmtId="0" fontId="20" fillId="0" borderId="64"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34" fillId="7" borderId="62"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1" fillId="7" borderId="62" xfId="12" applyFont="1" applyFill="1" applyBorder="1" applyAlignment="1" applyProtection="1">
      <alignment horizontal="center" vertical="center" wrapText="1"/>
      <protection locked="0"/>
    </xf>
    <xf numFmtId="0" fontId="1" fillId="7" borderId="8" xfId="12" applyFont="1" applyFill="1" applyBorder="1" applyAlignment="1" applyProtection="1">
      <alignment horizontal="center" vertical="center" wrapText="1"/>
      <protection locked="0"/>
    </xf>
    <xf numFmtId="0" fontId="1" fillId="7" borderId="23" xfId="12" applyFont="1" applyFill="1" applyBorder="1" applyAlignment="1" applyProtection="1">
      <alignment horizontal="center" vertical="center" wrapText="1"/>
      <protection locked="0"/>
    </xf>
    <xf numFmtId="0" fontId="1" fillId="7" borderId="95" xfId="12" applyFont="1" applyFill="1" applyBorder="1" applyAlignment="1" applyProtection="1">
      <alignment horizontal="center" vertical="center" wrapText="1"/>
      <protection locked="0"/>
    </xf>
    <xf numFmtId="0" fontId="1" fillId="7" borderId="93" xfId="12" applyFont="1" applyFill="1" applyBorder="1" applyAlignment="1" applyProtection="1">
      <alignment horizontal="center" vertical="center" wrapText="1"/>
      <protection locked="0"/>
    </xf>
    <xf numFmtId="0" fontId="1" fillId="7" borderId="94"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3" fillId="6" borderId="1" xfId="12" applyFont="1" applyFill="1" applyBorder="1" applyAlignment="1" applyProtection="1">
      <alignment horizontal="center" vertical="center"/>
    </xf>
    <xf numFmtId="0" fontId="33" fillId="6" borderId="2" xfId="12" applyFont="1" applyFill="1" applyBorder="1" applyAlignment="1" applyProtection="1">
      <alignment horizontal="center" vertical="center"/>
    </xf>
    <xf numFmtId="0" fontId="33" fillId="6" borderId="3" xfId="12" applyFont="1" applyFill="1" applyBorder="1" applyAlignment="1" applyProtection="1">
      <alignment horizontal="center" vertical="center"/>
    </xf>
    <xf numFmtId="0" fontId="34" fillId="6" borderId="75" xfId="12" applyFont="1" applyFill="1" applyBorder="1" applyAlignment="1" applyProtection="1">
      <alignment horizontal="left"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0" borderId="98" xfId="15" applyNumberFormat="1" applyFont="1" applyBorder="1" applyAlignment="1" applyProtection="1">
      <alignment horizontal="left" vertical="center" shrinkToFit="1"/>
      <protection locked="0"/>
    </xf>
    <xf numFmtId="0" fontId="34" fillId="0" borderId="99" xfId="15" applyNumberFormat="1" applyFont="1" applyBorder="1" applyAlignment="1" applyProtection="1">
      <alignment horizontal="left" vertical="center" shrinkToFit="1"/>
      <protection locked="0"/>
    </xf>
    <xf numFmtId="0" fontId="34" fillId="0" borderId="110" xfId="15" applyNumberFormat="1"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NumberFormat="1" applyFont="1" applyBorder="1" applyAlignment="1" applyProtection="1">
      <alignment horizontal="left" vertical="center" shrinkToFit="1"/>
      <protection locked="0"/>
    </xf>
    <xf numFmtId="0" fontId="34" fillId="0" borderId="121" xfId="15" applyNumberFormat="1"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NumberFormat="1" applyFont="1" applyBorder="1" applyAlignment="1" applyProtection="1">
      <alignment horizontal="left" vertical="center" shrinkToFit="1"/>
      <protection locked="0"/>
    </xf>
    <xf numFmtId="0" fontId="34" fillId="0" borderId="108" xfId="15" applyNumberFormat="1" applyFont="1" applyBorder="1" applyAlignment="1" applyProtection="1">
      <alignment horizontal="lef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NumberFormat="1" applyFont="1" applyBorder="1" applyAlignment="1" applyProtection="1">
      <alignment horizontal="left" vertical="center" shrinkToFit="1"/>
      <protection locked="0"/>
    </xf>
    <xf numFmtId="0" fontId="34" fillId="0" borderId="113" xfId="15" applyNumberFormat="1" applyFont="1" applyBorder="1" applyAlignment="1" applyProtection="1">
      <alignment horizontal="left" vertical="center" shrinkToFit="1"/>
      <protection locked="0"/>
    </xf>
    <xf numFmtId="0" fontId="34" fillId="0" borderId="119" xfId="15" applyNumberFormat="1" applyFont="1" applyBorder="1" applyAlignment="1" applyProtection="1">
      <alignment horizontal="lef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0" fontId="34" fillId="8" borderId="129" xfId="15" applyNumberFormat="1" applyFont="1" applyFill="1" applyBorder="1" applyAlignment="1" applyProtection="1">
      <alignment horizontal="left" vertical="center" shrinkToFit="1"/>
      <protection locked="0"/>
    </xf>
    <xf numFmtId="0" fontId="34" fillId="8" borderId="132" xfId="15" applyNumberFormat="1" applyFont="1" applyFill="1" applyBorder="1" applyAlignment="1" applyProtection="1">
      <alignment horizontal="lef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NumberFormat="1" applyFont="1" applyBorder="1" applyAlignment="1" applyProtection="1">
      <alignment horizontal="left" vertical="center" shrinkToFit="1"/>
      <protection locked="0"/>
    </xf>
    <xf numFmtId="0" fontId="34" fillId="0" borderId="127" xfId="15" applyNumberFormat="1"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pplyProtection="1">
      <alignment horizontal="left" vertical="center"/>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NumberFormat="1" applyFont="1" applyFill="1" applyBorder="1" applyAlignment="1" applyProtection="1">
      <alignment horizontal="left" vertical="center" shrinkToFit="1"/>
      <protection locked="0"/>
    </xf>
    <xf numFmtId="0" fontId="34" fillId="8" borderId="132" xfId="12" applyNumberFormat="1"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2"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NumberFormat="1" applyFont="1" applyFill="1" applyBorder="1" applyAlignment="1" applyProtection="1">
      <alignment horizontal="left" vertical="center" shrinkToFit="1"/>
      <protection locked="0"/>
    </xf>
    <xf numFmtId="0" fontId="34" fillId="6" borderId="113" xfId="12" applyNumberFormat="1" applyFont="1" applyFill="1" applyBorder="1" applyAlignment="1" applyProtection="1">
      <alignment horizontal="left" vertical="center" shrinkToFit="1"/>
      <protection locked="0"/>
    </xf>
    <xf numFmtId="0" fontId="34" fillId="6" borderId="119" xfId="12" applyNumberFormat="1"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NumberFormat="1" applyFont="1" applyBorder="1" applyAlignment="1" applyProtection="1">
      <alignment horizontal="left" vertical="center" shrinkToFit="1"/>
      <protection locked="0"/>
    </xf>
    <xf numFmtId="0" fontId="34" fillId="0" borderId="108" xfId="12" applyNumberFormat="1"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0" fontId="34" fillId="0" borderId="116" xfId="12" applyNumberFormat="1" applyFont="1" applyBorder="1" applyAlignment="1" applyProtection="1">
      <alignment horizontal="left" vertical="center" shrinkToFit="1"/>
      <protection locked="0"/>
    </xf>
    <xf numFmtId="0" fontId="34" fillId="0" borderId="121" xfId="12" applyNumberFormat="1" applyFont="1" applyBorder="1" applyAlignment="1" applyProtection="1">
      <alignment horizontal="lef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NumberFormat="1" applyFont="1" applyFill="1" applyBorder="1" applyAlignment="1" applyProtection="1">
      <alignment horizontal="left" vertical="center" shrinkToFit="1"/>
      <protection locked="0"/>
    </xf>
    <xf numFmtId="0" fontId="34" fillId="6" borderId="127" xfId="12" applyNumberFormat="1"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pplyProtection="1">
      <alignment horizontal="center" vertical="center"/>
    </xf>
    <xf numFmtId="0" fontId="34" fillId="6" borderId="31" xfId="12" applyFont="1" applyFill="1" applyBorder="1" applyAlignment="1" applyProtection="1">
      <alignment horizontal="center" vertical="center"/>
    </xf>
    <xf numFmtId="0" fontId="34" fillId="6" borderId="42" xfId="12" applyFont="1" applyFill="1" applyBorder="1" applyAlignment="1" applyProtection="1">
      <alignment horizontal="center" vertical="center"/>
    </xf>
    <xf numFmtId="0" fontId="34" fillId="6" borderId="32" xfId="12" applyFont="1" applyFill="1" applyBorder="1" applyAlignment="1" applyProtection="1">
      <alignment horizontal="center" vertical="center"/>
    </xf>
    <xf numFmtId="0" fontId="34" fillId="6" borderId="11" xfId="12" applyFont="1" applyFill="1" applyBorder="1" applyProtection="1">
      <alignment vertical="center"/>
    </xf>
    <xf numFmtId="0" fontId="34" fillId="6" borderId="12" xfId="12" applyFont="1" applyFill="1" applyBorder="1" applyProtection="1">
      <alignment vertical="center"/>
    </xf>
    <xf numFmtId="0" fontId="34" fillId="6" borderId="48" xfId="12" applyFont="1" applyFill="1" applyBorder="1" applyProtection="1">
      <alignment vertical="center"/>
    </xf>
    <xf numFmtId="177" fontId="34" fillId="6" borderId="41" xfId="14" applyNumberFormat="1" applyFont="1" applyFill="1" applyBorder="1" applyAlignment="1" applyProtection="1">
      <alignment horizontal="right" vertical="center" shrinkToFit="1"/>
    </xf>
    <xf numFmtId="177" fontId="34" fillId="6" borderId="12" xfId="14" applyNumberFormat="1" applyFont="1" applyFill="1" applyBorder="1" applyAlignment="1" applyProtection="1">
      <alignment horizontal="right" vertical="center" shrinkToFit="1"/>
    </xf>
    <xf numFmtId="177" fontId="34" fillId="6" borderId="82" xfId="14" applyNumberFormat="1" applyFont="1" applyFill="1" applyBorder="1" applyAlignment="1" applyProtection="1">
      <alignment horizontal="right" vertical="center" shrinkToFit="1"/>
    </xf>
    <xf numFmtId="177" fontId="34" fillId="6" borderId="84" xfId="14" applyNumberFormat="1" applyFont="1" applyFill="1" applyBorder="1" applyAlignment="1" applyProtection="1">
      <alignment horizontal="right" vertical="center" shrinkToFit="1"/>
    </xf>
    <xf numFmtId="187" fontId="34" fillId="6" borderId="84" xfId="14" applyNumberFormat="1" applyFont="1" applyFill="1" applyBorder="1" applyAlignment="1" applyProtection="1">
      <alignment horizontal="right" vertical="center" shrinkToFit="1"/>
    </xf>
    <xf numFmtId="187" fontId="34" fillId="6" borderId="12" xfId="14" applyNumberFormat="1" applyFont="1" applyFill="1" applyBorder="1" applyAlignment="1" applyProtection="1">
      <alignment horizontal="right" vertical="center" shrinkToFit="1"/>
    </xf>
    <xf numFmtId="187" fontId="34" fillId="6" borderId="13"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center" vertical="top"/>
    </xf>
    <xf numFmtId="0" fontId="34" fillId="6" borderId="12" xfId="12" applyFont="1" applyFill="1" applyBorder="1" applyAlignment="1" applyProtection="1">
      <alignment horizontal="center" vertical="top"/>
    </xf>
    <xf numFmtId="0" fontId="34" fillId="6" borderId="7" xfId="12" applyFont="1" applyFill="1" applyBorder="1" applyAlignment="1" applyProtection="1">
      <alignment horizontal="center" vertical="top"/>
    </xf>
    <xf numFmtId="0" fontId="34" fillId="6" borderId="0" xfId="12" applyFont="1" applyFill="1" applyBorder="1" applyAlignment="1" applyProtection="1">
      <alignment horizontal="center" vertical="top"/>
    </xf>
    <xf numFmtId="0" fontId="34" fillId="6" borderId="24" xfId="12" applyFont="1" applyFill="1" applyBorder="1" applyAlignment="1" applyProtection="1">
      <alignment horizontal="center" vertical="top"/>
    </xf>
    <xf numFmtId="0" fontId="34" fillId="6" borderId="54" xfId="12" applyFont="1" applyFill="1" applyBorder="1" applyAlignment="1" applyProtection="1">
      <alignment horizontal="center" vertical="top"/>
    </xf>
    <xf numFmtId="0" fontId="34" fillId="6" borderId="30" xfId="12" applyFont="1" applyFill="1" applyBorder="1" applyAlignment="1" applyProtection="1">
      <alignment horizontal="center" vertical="center"/>
    </xf>
    <xf numFmtId="0" fontId="34" fillId="6" borderId="34" xfId="12" applyFont="1" applyFill="1" applyBorder="1" applyAlignment="1" applyProtection="1">
      <alignment horizontal="center" vertical="center"/>
    </xf>
    <xf numFmtId="0" fontId="34" fillId="8" borderId="44" xfId="12" applyNumberFormat="1" applyFont="1" applyFill="1" applyBorder="1" applyAlignment="1" applyProtection="1">
      <alignment horizontal="left" vertical="center" shrinkToFit="1"/>
      <protection locked="0"/>
    </xf>
    <xf numFmtId="0" fontId="34" fillId="8" borderId="18" xfId="12" applyNumberFormat="1" applyFont="1" applyFill="1" applyBorder="1" applyAlignment="1" applyProtection="1">
      <alignment horizontal="left" vertical="center" shrinkToFit="1"/>
      <protection locked="0"/>
    </xf>
    <xf numFmtId="0" fontId="34" fillId="8" borderId="19" xfId="12" applyNumberFormat="1" applyFont="1" applyFill="1" applyBorder="1" applyAlignment="1" applyProtection="1">
      <alignment horizontal="left" vertical="center" shrinkToFit="1"/>
      <protection locked="0"/>
    </xf>
    <xf numFmtId="0" fontId="34" fillId="6" borderId="8" xfId="12" applyFont="1" applyFill="1" applyBorder="1" applyAlignment="1" applyProtection="1">
      <alignment horizontal="left" vertical="center" wrapText="1"/>
    </xf>
    <xf numFmtId="0" fontId="34" fillId="6" borderId="0" xfId="13" applyFont="1" applyFill="1" applyAlignment="1" applyProtection="1">
      <alignment horizontal="left" vertical="center"/>
    </xf>
    <xf numFmtId="0" fontId="34" fillId="6" borderId="24" xfId="12" applyFont="1" applyFill="1" applyBorder="1" applyAlignment="1" applyProtection="1">
      <alignment horizontal="center" vertical="center"/>
    </xf>
    <xf numFmtId="0" fontId="34" fillId="6" borderId="54" xfId="12" applyFont="1" applyFill="1" applyBorder="1" applyAlignment="1" applyProtection="1">
      <alignment horizontal="center" vertical="center"/>
    </xf>
    <xf numFmtId="0" fontId="34" fillId="6" borderId="67" xfId="12" applyFont="1" applyFill="1" applyBorder="1" applyAlignment="1" applyProtection="1">
      <alignment horizontal="center" vertical="center"/>
    </xf>
    <xf numFmtId="187" fontId="34" fillId="6" borderId="87" xfId="14" applyNumberFormat="1" applyFont="1" applyFill="1" applyBorder="1" applyAlignment="1" applyProtection="1">
      <alignment horizontal="right" vertical="center" shrinkToFit="1"/>
    </xf>
    <xf numFmtId="187" fontId="34" fillId="6" borderId="63" xfId="14" applyNumberFormat="1" applyFont="1" applyFill="1" applyBorder="1" applyAlignment="1" applyProtection="1">
      <alignment horizontal="right" vertical="center" shrinkToFit="1"/>
    </xf>
    <xf numFmtId="0" fontId="34" fillId="6" borderId="64" xfId="12" applyFont="1" applyFill="1" applyBorder="1" applyAlignment="1" applyProtection="1">
      <alignment vertical="center"/>
    </xf>
    <xf numFmtId="0" fontId="34" fillId="6" borderId="0" xfId="12" applyFont="1" applyFill="1" applyBorder="1" applyAlignment="1" applyProtection="1">
      <alignment vertical="center"/>
    </xf>
    <xf numFmtId="0" fontId="34" fillId="6" borderId="38" xfId="12" applyFont="1" applyFill="1" applyBorder="1" applyAlignment="1" applyProtection="1">
      <alignment vertical="center"/>
    </xf>
    <xf numFmtId="177" fontId="34" fillId="6" borderId="154" xfId="14" applyNumberFormat="1" applyFont="1" applyFill="1" applyBorder="1" applyAlignment="1" applyProtection="1">
      <alignment horizontal="right" vertical="center" shrinkToFit="1"/>
    </xf>
    <xf numFmtId="177" fontId="34" fillId="6" borderId="86" xfId="14" applyNumberFormat="1" applyFont="1" applyFill="1" applyBorder="1" applyAlignment="1" applyProtection="1">
      <alignment horizontal="right" vertical="center" shrinkToFit="1"/>
    </xf>
    <xf numFmtId="187" fontId="34" fillId="6" borderId="86" xfId="14" applyNumberFormat="1" applyFont="1" applyFill="1" applyBorder="1" applyAlignment="1" applyProtection="1">
      <alignment horizontal="right" vertical="center" shrinkToFit="1"/>
    </xf>
    <xf numFmtId="187" fontId="34" fillId="6" borderId="155" xfId="14" applyNumberFormat="1" applyFont="1" applyFill="1" applyBorder="1" applyAlignment="1" applyProtection="1">
      <alignment horizontal="right" vertical="center" shrinkToFit="1"/>
    </xf>
    <xf numFmtId="0" fontId="34" fillId="6" borderId="41" xfId="12" applyFont="1" applyFill="1" applyBorder="1" applyAlignment="1" applyProtection="1">
      <alignment vertical="center"/>
    </xf>
    <xf numFmtId="0" fontId="34" fillId="6" borderId="12" xfId="12" applyFont="1" applyFill="1" applyBorder="1" applyAlignment="1" applyProtection="1">
      <alignment vertical="center"/>
    </xf>
    <xf numFmtId="0" fontId="34" fillId="6" borderId="48" xfId="12" applyFont="1" applyFill="1" applyBorder="1" applyAlignment="1" applyProtection="1">
      <alignment vertical="center"/>
    </xf>
    <xf numFmtId="177" fontId="34" fillId="6" borderId="151" xfId="14" applyNumberFormat="1" applyFont="1" applyFill="1" applyBorder="1" applyAlignment="1" applyProtection="1">
      <alignment horizontal="right" vertical="center" shrinkToFit="1"/>
    </xf>
    <xf numFmtId="177" fontId="34" fillId="6" borderId="83" xfId="14" applyNumberFormat="1" applyFont="1" applyFill="1" applyBorder="1" applyAlignment="1" applyProtection="1">
      <alignment horizontal="right" vertical="center" shrinkToFit="1"/>
    </xf>
    <xf numFmtId="187" fontId="34" fillId="6" borderId="83" xfId="14" applyNumberFormat="1" applyFont="1" applyFill="1" applyBorder="1" applyAlignment="1" applyProtection="1">
      <alignment horizontal="right" vertical="center" shrinkToFit="1"/>
    </xf>
    <xf numFmtId="187" fontId="34" fillId="6" borderId="153" xfId="14" applyNumberFormat="1" applyFont="1" applyFill="1" applyBorder="1" applyAlignment="1" applyProtection="1">
      <alignment horizontal="right" vertical="center" shrinkToFit="1"/>
    </xf>
    <xf numFmtId="0" fontId="34" fillId="6" borderId="7" xfId="12" applyFont="1" applyFill="1" applyBorder="1" applyAlignment="1" applyProtection="1">
      <alignment horizontal="left" vertical="center"/>
    </xf>
    <xf numFmtId="0" fontId="34" fillId="6" borderId="0" xfId="12" applyFont="1" applyFill="1" applyBorder="1" applyAlignment="1" applyProtection="1">
      <alignment horizontal="left" vertical="center"/>
    </xf>
    <xf numFmtId="0" fontId="34" fillId="6" borderId="38" xfId="12" applyFont="1" applyFill="1" applyBorder="1" applyAlignment="1" applyProtection="1">
      <alignment horizontal="left" vertical="center"/>
    </xf>
    <xf numFmtId="177" fontId="34" fillId="6" borderId="64" xfId="13" applyNumberFormat="1" applyFont="1" applyFill="1" applyBorder="1" applyAlignment="1" applyProtection="1">
      <alignment horizontal="right" vertical="center" shrinkToFit="1"/>
    </xf>
    <xf numFmtId="177" fontId="34" fillId="6" borderId="0" xfId="13" applyNumberFormat="1" applyFont="1" applyFill="1" applyBorder="1" applyAlignment="1" applyProtection="1">
      <alignment horizontal="right" vertical="center" shrinkToFit="1"/>
    </xf>
    <xf numFmtId="177" fontId="34" fillId="6" borderId="85" xfId="13" applyNumberFormat="1" applyFont="1" applyFill="1" applyBorder="1" applyAlignment="1" applyProtection="1">
      <alignment horizontal="right" vertical="center" shrinkToFit="1"/>
    </xf>
    <xf numFmtId="177" fontId="34" fillId="6" borderId="88" xfId="13" applyNumberFormat="1" applyFont="1" applyFill="1" applyBorder="1" applyAlignment="1" applyProtection="1">
      <alignment horizontal="right" vertical="center" shrinkToFit="1"/>
    </xf>
    <xf numFmtId="187" fontId="34" fillId="6" borderId="88" xfId="13" applyNumberFormat="1" applyFont="1" applyFill="1" applyBorder="1" applyAlignment="1" applyProtection="1">
      <alignment horizontal="right" vertical="center" shrinkToFit="1"/>
    </xf>
    <xf numFmtId="187" fontId="34" fillId="6" borderId="0" xfId="13" applyNumberFormat="1" applyFont="1" applyFill="1" applyBorder="1" applyAlignment="1" applyProtection="1">
      <alignment horizontal="right" vertical="center" shrinkToFit="1"/>
    </xf>
    <xf numFmtId="187" fontId="34" fillId="6" borderId="66" xfId="13" applyNumberFormat="1" applyFont="1" applyFill="1" applyBorder="1" applyAlignment="1" applyProtection="1">
      <alignment horizontal="right" vertical="center" shrinkToFit="1"/>
    </xf>
    <xf numFmtId="0" fontId="34" fillId="6" borderId="41" xfId="12" applyFont="1" applyFill="1" applyBorder="1" applyProtection="1">
      <alignment vertical="center"/>
    </xf>
    <xf numFmtId="187" fontId="34" fillId="6" borderId="152" xfId="14" applyNumberFormat="1" applyFont="1" applyFill="1" applyBorder="1" applyAlignment="1" applyProtection="1">
      <alignment horizontal="right" vertical="center" shrinkToFit="1"/>
    </xf>
    <xf numFmtId="187" fontId="34" fillId="6" borderId="15" xfId="14" applyNumberFormat="1" applyFont="1" applyFill="1" applyBorder="1" applyAlignment="1" applyProtection="1">
      <alignment horizontal="right" vertical="center" shrinkToFit="1"/>
    </xf>
    <xf numFmtId="0" fontId="34" fillId="6" borderId="41" xfId="12" applyFont="1" applyFill="1" applyBorder="1" applyAlignment="1" applyProtection="1">
      <alignment horizontal="center" vertical="center" textRotation="255" wrapText="1"/>
    </xf>
    <xf numFmtId="0" fontId="34" fillId="6" borderId="48" xfId="12" applyFont="1" applyFill="1" applyBorder="1" applyAlignment="1" applyProtection="1">
      <alignment horizontal="center" vertical="center" textRotation="255" wrapText="1"/>
    </xf>
    <xf numFmtId="0" fontId="34" fillId="6" borderId="64" xfId="12" applyFont="1" applyFill="1" applyBorder="1" applyAlignment="1" applyProtection="1">
      <alignment horizontal="center" vertical="center" textRotation="255" wrapText="1"/>
    </xf>
    <xf numFmtId="0" fontId="34" fillId="6" borderId="38" xfId="12" applyFont="1" applyFill="1" applyBorder="1" applyAlignment="1" applyProtection="1">
      <alignment horizontal="center" vertical="center" textRotation="255" wrapText="1"/>
    </xf>
    <xf numFmtId="0" fontId="34" fillId="6" borderId="37" xfId="12" applyFont="1" applyFill="1" applyBorder="1" applyAlignment="1" applyProtection="1">
      <alignment horizontal="center" vertical="center" textRotation="255" wrapText="1"/>
    </xf>
    <xf numFmtId="0" fontId="34" fillId="6" borderId="40" xfId="12" applyFont="1" applyFill="1" applyBorder="1" applyAlignment="1" applyProtection="1">
      <alignment horizontal="center" vertical="center" textRotation="255" wrapText="1"/>
    </xf>
    <xf numFmtId="0" fontId="34" fillId="6" borderId="64" xfId="12" applyFont="1" applyFill="1" applyBorder="1" applyProtection="1">
      <alignment vertical="center"/>
    </xf>
    <xf numFmtId="0" fontId="34" fillId="6" borderId="0" xfId="12" applyFont="1" applyFill="1" applyBorder="1" applyProtection="1">
      <alignment vertical="center"/>
    </xf>
    <xf numFmtId="0" fontId="34" fillId="6" borderId="38" xfId="12" applyFont="1" applyFill="1" applyBorder="1" applyProtection="1">
      <alignment vertical="center"/>
    </xf>
    <xf numFmtId="0" fontId="34" fillId="6" borderId="11" xfId="12" applyFont="1" applyFill="1" applyBorder="1" applyAlignment="1" applyProtection="1">
      <alignment horizontal="center" vertical="center" textRotation="255" shrinkToFit="1"/>
    </xf>
    <xf numFmtId="0" fontId="34" fillId="6" borderId="48" xfId="12" applyFont="1" applyFill="1" applyBorder="1" applyAlignment="1" applyProtection="1">
      <alignment horizontal="center" vertical="center" textRotation="255" shrinkToFit="1"/>
    </xf>
    <xf numFmtId="0" fontId="34" fillId="6" borderId="7" xfId="12" applyFont="1" applyFill="1" applyBorder="1" applyAlignment="1" applyProtection="1">
      <alignment horizontal="center" vertical="center" textRotation="255" shrinkToFit="1"/>
    </xf>
    <xf numFmtId="0" fontId="34" fillId="6" borderId="38" xfId="12" applyFont="1" applyFill="1" applyBorder="1" applyAlignment="1" applyProtection="1">
      <alignment horizontal="center" vertical="center" textRotation="255" shrinkToFit="1"/>
    </xf>
    <xf numFmtId="0" fontId="34" fillId="6" borderId="24" xfId="12" applyFont="1" applyFill="1" applyBorder="1" applyAlignment="1" applyProtection="1">
      <alignment horizontal="center" vertical="center" textRotation="255" shrinkToFit="1"/>
    </xf>
    <xf numFmtId="0" fontId="34" fillId="6" borderId="40" xfId="12" applyFont="1" applyFill="1" applyBorder="1" applyAlignment="1" applyProtection="1">
      <alignment horizontal="center" vertical="center" textRotation="255" shrinkToFit="1"/>
    </xf>
    <xf numFmtId="177" fontId="34" fillId="6" borderId="64" xfId="14" applyNumberFormat="1" applyFont="1" applyFill="1" applyBorder="1" applyAlignment="1" applyProtection="1">
      <alignment horizontal="right" vertical="center" shrinkToFit="1"/>
    </xf>
    <xf numFmtId="177" fontId="34" fillId="6" borderId="0" xfId="14" applyNumberFormat="1" applyFont="1" applyFill="1" applyBorder="1" applyAlignment="1" applyProtection="1">
      <alignment horizontal="right" vertical="center" shrinkToFit="1"/>
    </xf>
    <xf numFmtId="177" fontId="34" fillId="6" borderId="85" xfId="14" applyNumberFormat="1" applyFont="1" applyFill="1" applyBorder="1" applyAlignment="1" applyProtection="1">
      <alignment horizontal="right" vertical="center" shrinkToFit="1"/>
    </xf>
    <xf numFmtId="177" fontId="34" fillId="6" borderId="88" xfId="14" applyNumberFormat="1" applyFont="1" applyFill="1" applyBorder="1" applyAlignment="1" applyProtection="1">
      <alignment horizontal="right" vertical="center" shrinkToFit="1"/>
    </xf>
    <xf numFmtId="187" fontId="34" fillId="6" borderId="88" xfId="14" applyNumberFormat="1" applyFont="1" applyFill="1" applyBorder="1" applyAlignment="1" applyProtection="1">
      <alignment horizontal="right" vertical="center" shrinkToFit="1"/>
    </xf>
    <xf numFmtId="187" fontId="34" fillId="6" borderId="0" xfId="14" applyNumberFormat="1" applyFont="1" applyFill="1" applyBorder="1" applyAlignment="1" applyProtection="1">
      <alignment horizontal="right" vertical="center" shrinkToFit="1"/>
    </xf>
    <xf numFmtId="187" fontId="34" fillId="6" borderId="66" xfId="14" applyNumberFormat="1" applyFont="1" applyFill="1" applyBorder="1" applyAlignment="1" applyProtection="1">
      <alignment horizontal="right" vertical="center" shrinkToFit="1"/>
    </xf>
    <xf numFmtId="0" fontId="34" fillId="6" borderId="54" xfId="12" applyFont="1" applyFill="1" applyBorder="1" applyProtection="1">
      <alignment vertical="center"/>
    </xf>
    <xf numFmtId="0" fontId="34" fillId="6" borderId="40" xfId="12" applyFont="1" applyFill="1" applyBorder="1" applyProtection="1">
      <alignment vertical="center"/>
    </xf>
    <xf numFmtId="0" fontId="34" fillId="6" borderId="64" xfId="12" applyFont="1" applyFill="1" applyBorder="1" applyAlignment="1" applyProtection="1">
      <alignment vertical="center" shrinkToFit="1"/>
    </xf>
    <xf numFmtId="0" fontId="34" fillId="6" borderId="0" xfId="12" applyFont="1" applyFill="1" applyBorder="1" applyAlignment="1" applyProtection="1">
      <alignment vertical="center" shrinkToFit="1"/>
    </xf>
    <xf numFmtId="0" fontId="34" fillId="6" borderId="38" xfId="12" applyFont="1" applyFill="1" applyBorder="1" applyAlignment="1" applyProtection="1">
      <alignment vertical="center" shrinkToFit="1"/>
    </xf>
    <xf numFmtId="0" fontId="34" fillId="6" borderId="0" xfId="12" applyFont="1" applyFill="1" applyProtection="1">
      <alignment vertical="center"/>
    </xf>
    <xf numFmtId="0" fontId="34" fillId="6" borderId="39" xfId="14" applyFont="1" applyFill="1" applyBorder="1" applyAlignment="1" applyProtection="1">
      <alignment horizontal="center" vertical="center"/>
    </xf>
    <xf numFmtId="0" fontId="34" fillId="6" borderId="31" xfId="14" applyFont="1" applyFill="1" applyBorder="1" applyAlignment="1" applyProtection="1">
      <alignment horizontal="center" vertical="center"/>
    </xf>
    <xf numFmtId="0" fontId="34" fillId="6" borderId="32" xfId="14" applyFont="1" applyFill="1" applyBorder="1" applyAlignment="1" applyProtection="1">
      <alignment horizontal="center" vertical="center"/>
    </xf>
    <xf numFmtId="0" fontId="34" fillId="6" borderId="37" xfId="12" applyFont="1" applyFill="1" applyBorder="1" applyProtection="1">
      <alignment vertical="center"/>
    </xf>
    <xf numFmtId="0" fontId="34" fillId="6" borderId="31" xfId="12" applyFont="1" applyFill="1" applyBorder="1" applyAlignment="1" applyProtection="1">
      <alignment horizontal="center" vertical="center" wrapText="1"/>
    </xf>
    <xf numFmtId="177" fontId="34" fillId="6" borderId="39" xfId="14" applyNumberFormat="1" applyFont="1" applyFill="1" applyBorder="1" applyAlignment="1" applyProtection="1">
      <alignment horizontal="right" vertical="center" shrinkToFit="1"/>
    </xf>
    <xf numFmtId="177" fontId="34" fillId="6" borderId="31" xfId="14" applyNumberFormat="1" applyFont="1" applyFill="1" applyBorder="1" applyAlignment="1" applyProtection="1">
      <alignment horizontal="right" vertical="center" shrinkToFit="1"/>
    </xf>
    <xf numFmtId="177" fontId="34" fillId="6" borderId="156" xfId="14" applyNumberFormat="1" applyFont="1" applyFill="1" applyBorder="1" applyAlignment="1" applyProtection="1">
      <alignment horizontal="right" vertical="center" shrinkToFit="1"/>
    </xf>
    <xf numFmtId="177" fontId="34" fillId="6" borderId="157" xfId="14" applyNumberFormat="1" applyFont="1" applyFill="1" applyBorder="1" applyAlignment="1" applyProtection="1">
      <alignment horizontal="right" vertical="center" shrinkToFit="1"/>
    </xf>
    <xf numFmtId="177" fontId="34" fillId="6" borderId="158" xfId="14" applyNumberFormat="1" applyFont="1" applyFill="1" applyBorder="1" applyAlignment="1" applyProtection="1">
      <alignment horizontal="right" vertical="center" shrinkToFit="1"/>
    </xf>
    <xf numFmtId="177" fontId="34" fillId="6" borderId="159" xfId="14" applyNumberFormat="1" applyFont="1" applyFill="1" applyBorder="1" applyAlignment="1" applyProtection="1">
      <alignment horizontal="right" vertical="center" shrinkToFit="1"/>
    </xf>
    <xf numFmtId="177" fontId="34" fillId="6" borderId="160" xfId="14" applyNumberFormat="1" applyFont="1" applyFill="1" applyBorder="1" applyAlignment="1" applyProtection="1">
      <alignment horizontal="right" vertical="center" shrinkToFit="1"/>
    </xf>
    <xf numFmtId="177" fontId="34" fillId="6" borderId="91" xfId="14" applyNumberFormat="1" applyFont="1" applyFill="1" applyBorder="1" applyAlignment="1" applyProtection="1">
      <alignment horizontal="right" vertical="center" shrinkToFit="1"/>
    </xf>
    <xf numFmtId="177" fontId="34" fillId="6" borderId="54" xfId="14" applyNumberFormat="1" applyFont="1" applyFill="1" applyBorder="1" applyAlignment="1" applyProtection="1">
      <alignment horizontal="right" vertical="center" shrinkToFit="1"/>
    </xf>
    <xf numFmtId="177" fontId="34" fillId="6" borderId="89" xfId="14" applyNumberFormat="1" applyFont="1" applyFill="1" applyBorder="1" applyAlignment="1" applyProtection="1">
      <alignment horizontal="right" vertical="center" shrinkToFit="1"/>
    </xf>
    <xf numFmtId="187" fontId="34" fillId="6" borderId="91" xfId="14" applyNumberFormat="1" applyFont="1" applyFill="1" applyBorder="1" applyAlignment="1" applyProtection="1">
      <alignment horizontal="right" vertical="center" shrinkToFit="1"/>
    </xf>
    <xf numFmtId="187" fontId="34" fillId="6" borderId="54" xfId="14" applyNumberFormat="1" applyFont="1" applyFill="1" applyBorder="1" applyAlignment="1" applyProtection="1">
      <alignment horizontal="right" vertical="center" shrinkToFit="1"/>
    </xf>
    <xf numFmtId="187" fontId="34" fillId="6" borderId="67"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center" vertical="top" wrapText="1"/>
    </xf>
    <xf numFmtId="0" fontId="34" fillId="6" borderId="12" xfId="12" applyFont="1" applyFill="1" applyBorder="1" applyAlignment="1" applyProtection="1">
      <alignment horizontal="center" vertical="top" wrapText="1"/>
    </xf>
    <xf numFmtId="0" fontId="34" fillId="6" borderId="48" xfId="12" applyFont="1" applyFill="1" applyBorder="1" applyAlignment="1" applyProtection="1">
      <alignment horizontal="center" vertical="top" wrapText="1"/>
    </xf>
    <xf numFmtId="0" fontId="34" fillId="6" borderId="7" xfId="12" applyFont="1" applyFill="1" applyBorder="1" applyAlignment="1" applyProtection="1">
      <alignment horizontal="center" vertical="top" wrapText="1"/>
    </xf>
    <xf numFmtId="0" fontId="34" fillId="6" borderId="0" xfId="12" applyFont="1" applyFill="1" applyBorder="1" applyAlignment="1" applyProtection="1">
      <alignment horizontal="center" vertical="top" wrapText="1"/>
    </xf>
    <xf numFmtId="0" fontId="34" fillId="6" borderId="38" xfId="12" applyFont="1" applyFill="1" applyBorder="1" applyAlignment="1" applyProtection="1">
      <alignment horizontal="center" vertical="top" wrapText="1"/>
    </xf>
    <xf numFmtId="0" fontId="34" fillId="6" borderId="24" xfId="12" applyFont="1" applyFill="1" applyBorder="1" applyAlignment="1" applyProtection="1">
      <alignment horizontal="center" vertical="top" wrapText="1"/>
    </xf>
    <xf numFmtId="0" fontId="34" fillId="6" borderId="54" xfId="12" applyFont="1" applyFill="1" applyBorder="1" applyAlignment="1" applyProtection="1">
      <alignment horizontal="center" vertical="top" wrapText="1"/>
    </xf>
    <xf numFmtId="177" fontId="34" fillId="6" borderId="161" xfId="14" applyNumberFormat="1" applyFont="1" applyFill="1" applyBorder="1" applyAlignment="1" applyProtection="1">
      <alignment horizontal="right" vertical="center" shrinkToFit="1"/>
    </xf>
    <xf numFmtId="177" fontId="34" fillId="6" borderId="90" xfId="14" applyNumberFormat="1" applyFont="1" applyFill="1" applyBorder="1" applyAlignment="1" applyProtection="1">
      <alignment horizontal="right" vertical="center" shrinkToFit="1"/>
    </xf>
    <xf numFmtId="187" fontId="34" fillId="6" borderId="158" xfId="14" applyNumberFormat="1" applyFont="1" applyFill="1" applyBorder="1" applyAlignment="1" applyProtection="1">
      <alignment horizontal="right" vertical="center" shrinkToFit="1"/>
    </xf>
    <xf numFmtId="187" fontId="34" fillId="6" borderId="159" xfId="14" applyNumberFormat="1" applyFont="1" applyFill="1" applyBorder="1" applyAlignment="1" applyProtection="1">
      <alignment horizontal="right" vertical="center" shrinkToFit="1"/>
    </xf>
    <xf numFmtId="187" fontId="34" fillId="6" borderId="162" xfId="14" applyNumberFormat="1" applyFont="1" applyFill="1" applyBorder="1" applyAlignment="1" applyProtection="1">
      <alignment horizontal="right" vertical="center" shrinkToFit="1"/>
    </xf>
    <xf numFmtId="0" fontId="34" fillId="6" borderId="37" xfId="12" applyFont="1" applyFill="1" applyBorder="1" applyAlignment="1" applyProtection="1">
      <alignment vertical="center"/>
    </xf>
    <xf numFmtId="0" fontId="34" fillId="6" borderId="54" xfId="12" applyFont="1" applyFill="1" applyBorder="1" applyAlignment="1" applyProtection="1">
      <alignment vertical="center"/>
    </xf>
    <xf numFmtId="0" fontId="34" fillId="6" borderId="40" xfId="12" applyFont="1" applyFill="1" applyBorder="1" applyAlignment="1" applyProtection="1">
      <alignment vertical="center"/>
    </xf>
    <xf numFmtId="177" fontId="34" fillId="6" borderId="37" xfId="14" applyNumberFormat="1" applyFont="1" applyFill="1" applyBorder="1" applyAlignment="1" applyProtection="1">
      <alignment horizontal="right" vertical="center" shrinkToFit="1"/>
    </xf>
    <xf numFmtId="0" fontId="36" fillId="6" borderId="42" xfId="12" applyFont="1" applyFill="1" applyBorder="1" applyAlignment="1" applyProtection="1">
      <alignment horizontal="center" vertical="center"/>
    </xf>
    <xf numFmtId="0" fontId="34" fillId="6" borderId="41" xfId="12" applyFont="1" applyFill="1" applyBorder="1" applyAlignment="1" applyProtection="1">
      <alignment horizontal="center" vertical="center" wrapText="1"/>
    </xf>
    <xf numFmtId="0" fontId="34" fillId="6" borderId="12" xfId="12" applyFont="1" applyFill="1" applyBorder="1" applyAlignment="1" applyProtection="1">
      <alignment horizontal="center" vertical="center" wrapText="1"/>
    </xf>
    <xf numFmtId="0" fontId="34" fillId="6" borderId="48" xfId="12" applyFont="1" applyFill="1" applyBorder="1" applyAlignment="1" applyProtection="1">
      <alignment horizontal="center" vertical="center" wrapText="1"/>
    </xf>
    <xf numFmtId="0" fontId="34" fillId="6" borderId="64" xfId="12" applyFont="1" applyFill="1" applyBorder="1" applyAlignment="1" applyProtection="1">
      <alignment horizontal="center" vertical="center" wrapText="1"/>
    </xf>
    <xf numFmtId="0" fontId="34" fillId="6" borderId="0" xfId="12" applyFont="1" applyFill="1" applyBorder="1" applyAlignment="1" applyProtection="1">
      <alignment horizontal="center" vertical="center" wrapText="1"/>
    </xf>
    <xf numFmtId="0" fontId="34" fillId="6" borderId="38" xfId="12" applyFont="1" applyFill="1" applyBorder="1" applyAlignment="1" applyProtection="1">
      <alignment horizontal="center" vertical="center" wrapText="1"/>
    </xf>
    <xf numFmtId="0" fontId="34" fillId="6" borderId="54" xfId="12" applyFont="1" applyFill="1" applyBorder="1" applyAlignment="1" applyProtection="1">
      <alignment horizontal="center" vertical="center" wrapText="1"/>
    </xf>
    <xf numFmtId="0" fontId="34" fillId="6" borderId="40" xfId="12" applyFont="1" applyFill="1" applyBorder="1" applyAlignment="1" applyProtection="1">
      <alignment horizontal="center" vertical="center" wrapText="1"/>
    </xf>
    <xf numFmtId="0" fontId="34" fillId="6" borderId="41" xfId="14" applyFont="1" applyFill="1" applyBorder="1" applyAlignment="1" applyProtection="1">
      <alignment horizontal="left" vertical="center" shrinkToFit="1"/>
    </xf>
    <xf numFmtId="0" fontId="34" fillId="6" borderId="12" xfId="14" applyFont="1" applyFill="1" applyBorder="1" applyAlignment="1" applyProtection="1">
      <alignment horizontal="left" vertical="center" shrinkToFit="1"/>
    </xf>
    <xf numFmtId="0" fontId="34" fillId="6" borderId="48" xfId="14" applyFont="1" applyFill="1" applyBorder="1" applyAlignment="1" applyProtection="1">
      <alignment horizontal="left" vertical="center" shrinkToFit="1"/>
    </xf>
    <xf numFmtId="187" fontId="34" fillId="6" borderId="163" xfId="14" applyNumberFormat="1" applyFont="1" applyFill="1" applyBorder="1" applyAlignment="1" applyProtection="1">
      <alignment horizontal="right" vertical="center" shrinkToFit="1"/>
    </xf>
    <xf numFmtId="187" fontId="34" fillId="6" borderId="47" xfId="14" applyNumberFormat="1" applyFont="1" applyFill="1" applyBorder="1" applyAlignment="1" applyProtection="1">
      <alignment horizontal="right" vertical="center" shrinkToFit="1"/>
    </xf>
    <xf numFmtId="0" fontId="34" fillId="6" borderId="64" xfId="14" applyFont="1" applyFill="1" applyBorder="1" applyAlignment="1" applyProtection="1">
      <alignment horizontal="left" vertical="center" shrinkToFit="1"/>
    </xf>
    <xf numFmtId="0" fontId="34" fillId="6" borderId="0" xfId="14" applyFont="1" applyFill="1" applyBorder="1" applyAlignment="1" applyProtection="1">
      <alignment horizontal="left" vertical="center" shrinkToFit="1"/>
    </xf>
    <xf numFmtId="0" fontId="34" fillId="6" borderId="38" xfId="14" applyFont="1" applyFill="1" applyBorder="1" applyAlignment="1" applyProtection="1">
      <alignment horizontal="left" vertical="center" shrinkToFit="1"/>
    </xf>
    <xf numFmtId="0" fontId="34" fillId="6" borderId="11" xfId="12" applyFont="1" applyFill="1" applyBorder="1" applyAlignment="1" applyProtection="1">
      <alignment horizontal="center" vertical="center" wrapText="1"/>
    </xf>
    <xf numFmtId="0" fontId="34" fillId="6" borderId="7" xfId="12" applyFont="1" applyFill="1" applyBorder="1" applyAlignment="1" applyProtection="1">
      <alignment horizontal="center" vertical="center" wrapText="1"/>
    </xf>
    <xf numFmtId="0" fontId="34" fillId="6" borderId="74" xfId="12" applyFont="1" applyFill="1" applyBorder="1" applyAlignment="1" applyProtection="1">
      <alignment horizontal="center" vertical="center" wrapText="1"/>
    </xf>
    <xf numFmtId="0" fontId="34" fillId="6" borderId="75" xfId="12" applyFont="1" applyFill="1" applyBorder="1" applyAlignment="1" applyProtection="1">
      <alignment horizontal="center" vertical="center" wrapText="1"/>
    </xf>
    <xf numFmtId="0" fontId="34" fillId="6" borderId="70" xfId="12" applyFont="1" applyFill="1" applyBorder="1" applyAlignment="1" applyProtection="1">
      <alignment horizontal="center" vertical="center" wrapText="1"/>
    </xf>
    <xf numFmtId="187" fontId="34" fillId="6" borderId="129" xfId="14" applyNumberFormat="1" applyFont="1" applyFill="1" applyBorder="1" applyAlignment="1" applyProtection="1">
      <alignment horizontal="right" vertical="center" shrinkToFit="1"/>
    </xf>
    <xf numFmtId="187" fontId="34" fillId="6" borderId="166" xfId="14" applyNumberFormat="1" applyFont="1" applyFill="1" applyBorder="1" applyAlignment="1" applyProtection="1">
      <alignment horizontal="right" vertical="center" shrinkToFit="1"/>
    </xf>
    <xf numFmtId="187" fontId="34" fillId="6" borderId="167" xfId="14" applyNumberFormat="1" applyFont="1" applyFill="1" applyBorder="1" applyAlignment="1" applyProtection="1">
      <alignment horizontal="right" vertical="center" shrinkToFit="1"/>
    </xf>
    <xf numFmtId="187" fontId="34" fillId="6" borderId="168" xfId="14" applyNumberFormat="1" applyFont="1" applyFill="1" applyBorder="1" applyAlignment="1" applyProtection="1">
      <alignment horizontal="right" vertical="center" shrinkToFit="1"/>
    </xf>
    <xf numFmtId="0" fontId="34" fillId="6" borderId="81" xfId="12" applyFont="1" applyFill="1" applyBorder="1" applyAlignment="1" applyProtection="1">
      <alignment horizontal="center" vertical="center"/>
    </xf>
    <xf numFmtId="0" fontId="34" fillId="6" borderId="25" xfId="12" applyFont="1" applyFill="1" applyBorder="1" applyAlignment="1" applyProtection="1">
      <alignment horizontal="center" vertical="center"/>
    </xf>
    <xf numFmtId="0" fontId="34" fillId="6" borderId="46" xfId="12" applyFont="1" applyFill="1" applyBorder="1" applyAlignment="1" applyProtection="1">
      <alignment horizontal="center" vertical="center"/>
    </xf>
    <xf numFmtId="0" fontId="34" fillId="6" borderId="45" xfId="12" applyFont="1" applyFill="1" applyBorder="1" applyAlignment="1" applyProtection="1">
      <alignment horizontal="center" vertical="center"/>
    </xf>
    <xf numFmtId="0" fontId="34" fillId="6" borderId="72" xfId="12" applyFont="1" applyFill="1" applyBorder="1" applyProtection="1">
      <alignment vertical="center"/>
    </xf>
    <xf numFmtId="0" fontId="34" fillId="6" borderId="75" xfId="12" applyFont="1" applyFill="1" applyBorder="1" applyProtection="1">
      <alignment vertical="center"/>
    </xf>
    <xf numFmtId="0" fontId="34" fillId="6" borderId="70" xfId="12" applyFont="1" applyFill="1" applyBorder="1" applyProtection="1">
      <alignment vertical="center"/>
    </xf>
    <xf numFmtId="177" fontId="34" fillId="6" borderId="172" xfId="14" applyNumberFormat="1" applyFont="1" applyFill="1" applyBorder="1" applyAlignment="1" applyProtection="1">
      <alignment horizontal="right" vertical="center" shrinkToFit="1"/>
    </xf>
    <xf numFmtId="177" fontId="34" fillId="6" borderId="173" xfId="14" applyNumberFormat="1" applyFont="1" applyFill="1" applyBorder="1" applyAlignment="1" applyProtection="1">
      <alignment horizontal="right" vertical="center" shrinkToFit="1"/>
    </xf>
    <xf numFmtId="187" fontId="34" fillId="6" borderId="173" xfId="14" applyNumberFormat="1" applyFont="1" applyFill="1" applyBorder="1" applyAlignment="1" applyProtection="1">
      <alignment horizontal="right" vertical="center" shrinkToFit="1"/>
    </xf>
    <xf numFmtId="187" fontId="34" fillId="6" borderId="174"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left" vertical="center"/>
    </xf>
    <xf numFmtId="0" fontId="34" fillId="6" borderId="12" xfId="12" applyFont="1" applyFill="1" applyBorder="1" applyAlignment="1" applyProtection="1">
      <alignment horizontal="left" vertical="center"/>
    </xf>
    <xf numFmtId="0" fontId="34" fillId="6" borderId="12" xfId="12" applyFont="1" applyFill="1" applyBorder="1" applyAlignment="1" applyProtection="1">
      <alignment horizontal="right" vertical="center"/>
    </xf>
    <xf numFmtId="0" fontId="34" fillId="6" borderId="48" xfId="12" applyFont="1" applyFill="1" applyBorder="1" applyAlignment="1" applyProtection="1">
      <alignment horizontal="right" vertical="center"/>
    </xf>
    <xf numFmtId="177" fontId="34" fillId="6" borderId="41" xfId="13" applyNumberFormat="1" applyFont="1" applyFill="1" applyBorder="1" applyAlignment="1" applyProtection="1">
      <alignment horizontal="right" vertical="center" shrinkToFit="1"/>
    </xf>
    <xf numFmtId="177" fontId="34" fillId="6" borderId="12" xfId="13" applyNumberFormat="1" applyFont="1" applyFill="1" applyBorder="1" applyAlignment="1" applyProtection="1">
      <alignment horizontal="right" vertical="center" shrinkToFit="1"/>
    </xf>
    <xf numFmtId="177" fontId="34" fillId="6" borderId="82" xfId="13" applyNumberFormat="1" applyFont="1" applyFill="1" applyBorder="1" applyAlignment="1" applyProtection="1">
      <alignment horizontal="right" vertical="center" shrinkToFit="1"/>
    </xf>
    <xf numFmtId="177" fontId="34" fillId="6" borderId="84" xfId="13" applyNumberFormat="1" applyFont="1" applyFill="1" applyBorder="1" applyAlignment="1" applyProtection="1">
      <alignment horizontal="right" vertical="center" shrinkToFit="1"/>
    </xf>
    <xf numFmtId="187" fontId="34" fillId="6" borderId="169" xfId="14" applyNumberFormat="1" applyFont="1" applyFill="1" applyBorder="1" applyAlignment="1" applyProtection="1">
      <alignment horizontal="right" vertical="center" shrinkToFit="1"/>
    </xf>
    <xf numFmtId="187" fontId="34" fillId="6" borderId="170" xfId="14" applyNumberFormat="1" applyFont="1" applyFill="1" applyBorder="1" applyAlignment="1" applyProtection="1">
      <alignment horizontal="right" vertical="center" shrinkToFit="1"/>
    </xf>
    <xf numFmtId="187" fontId="34" fillId="6" borderId="171" xfId="14" applyNumberFormat="1" applyFont="1" applyFill="1" applyBorder="1" applyAlignment="1" applyProtection="1">
      <alignment horizontal="right" vertical="center" shrinkToFit="1"/>
    </xf>
    <xf numFmtId="176" fontId="34" fillId="6" borderId="41" xfId="14" applyNumberFormat="1" applyFont="1" applyFill="1" applyBorder="1" applyAlignment="1" applyProtection="1">
      <alignment horizontal="right" vertical="center" shrinkToFit="1"/>
    </xf>
    <xf numFmtId="176" fontId="34" fillId="6" borderId="12" xfId="14" applyNumberFormat="1" applyFont="1" applyFill="1" applyBorder="1" applyAlignment="1" applyProtection="1">
      <alignment horizontal="right" vertical="center" shrinkToFit="1"/>
    </xf>
    <xf numFmtId="176" fontId="34" fillId="6" borderId="48" xfId="14" applyNumberFormat="1" applyFont="1" applyFill="1" applyBorder="1" applyAlignment="1" applyProtection="1">
      <alignment horizontal="right" vertical="center" shrinkToFit="1"/>
    </xf>
    <xf numFmtId="0" fontId="34" fillId="6" borderId="26" xfId="12" applyFont="1" applyFill="1" applyBorder="1" applyAlignment="1" applyProtection="1">
      <alignment horizontal="center" vertical="center"/>
    </xf>
    <xf numFmtId="0" fontId="34" fillId="6" borderId="11" xfId="12" applyFont="1" applyFill="1" applyBorder="1" applyAlignment="1" applyProtection="1">
      <alignment horizontal="center" vertical="center" textRotation="255" wrapText="1"/>
    </xf>
    <xf numFmtId="0" fontId="34" fillId="6" borderId="7" xfId="12" applyFont="1" applyFill="1" applyBorder="1" applyAlignment="1" applyProtection="1">
      <alignment horizontal="center" vertical="center" textRotation="255" wrapText="1"/>
    </xf>
    <xf numFmtId="0" fontId="34" fillId="6" borderId="24" xfId="12" applyFont="1" applyFill="1" applyBorder="1" applyAlignment="1" applyProtection="1">
      <alignment horizontal="center" vertical="center" textRotation="255" wrapText="1"/>
    </xf>
    <xf numFmtId="0" fontId="34" fillId="6" borderId="17" xfId="12" applyFont="1" applyFill="1" applyBorder="1" applyAlignment="1" applyProtection="1">
      <alignment horizontal="left" vertical="center" wrapText="1"/>
    </xf>
    <xf numFmtId="0" fontId="34" fillId="6" borderId="18" xfId="12" applyFont="1" applyFill="1" applyBorder="1" applyAlignment="1" applyProtection="1">
      <alignment horizontal="left" vertical="center"/>
    </xf>
    <xf numFmtId="0" fontId="34" fillId="6" borderId="43" xfId="12" applyFont="1" applyFill="1" applyBorder="1" applyAlignment="1" applyProtection="1">
      <alignment horizontal="left" vertical="center"/>
    </xf>
    <xf numFmtId="187" fontId="34" fillId="6" borderId="128" xfId="14" applyNumberFormat="1" applyFont="1" applyFill="1" applyBorder="1" applyAlignment="1" applyProtection="1">
      <alignment horizontal="right" vertical="center" shrinkToFit="1"/>
    </xf>
    <xf numFmtId="177" fontId="34" fillId="6" borderId="164" xfId="14" applyNumberFormat="1" applyFont="1" applyFill="1" applyBorder="1" applyAlignment="1" applyProtection="1">
      <alignment horizontal="right" vertical="center" shrinkToFit="1"/>
    </xf>
    <xf numFmtId="177" fontId="34" fillId="6" borderId="165" xfId="14" applyNumberFormat="1" applyFont="1" applyFill="1" applyBorder="1" applyAlignment="1" applyProtection="1">
      <alignment horizontal="right" vertical="center" shrinkToFit="1"/>
    </xf>
    <xf numFmtId="0" fontId="34" fillId="6" borderId="7" xfId="12" applyFont="1" applyFill="1" applyBorder="1" applyProtection="1">
      <alignment vertical="center"/>
    </xf>
    <xf numFmtId="176" fontId="34" fillId="6" borderId="64" xfId="14" applyNumberFormat="1" applyFont="1" applyFill="1" applyBorder="1" applyAlignment="1" applyProtection="1">
      <alignment horizontal="right" vertical="center" shrinkToFit="1"/>
    </xf>
    <xf numFmtId="176" fontId="34" fillId="6" borderId="0" xfId="14" applyNumberFormat="1" applyFont="1" applyFill="1" applyBorder="1" applyAlignment="1" applyProtection="1">
      <alignment horizontal="right" vertical="center" shrinkToFit="1"/>
    </xf>
    <xf numFmtId="176" fontId="34" fillId="6" borderId="38" xfId="14" applyNumberFormat="1" applyFont="1" applyFill="1" applyBorder="1" applyAlignment="1" applyProtection="1">
      <alignment horizontal="right" vertical="center" shrinkToFit="1"/>
    </xf>
    <xf numFmtId="176" fontId="34" fillId="6" borderId="0" xfId="14" applyNumberFormat="1" applyFont="1" applyFill="1" applyAlignment="1" applyProtection="1">
      <alignment horizontal="right" vertical="center" shrinkToFit="1"/>
    </xf>
    <xf numFmtId="176" fontId="34" fillId="6" borderId="66" xfId="14" applyNumberFormat="1" applyFont="1" applyFill="1" applyBorder="1" applyAlignment="1" applyProtection="1">
      <alignment horizontal="right" vertical="center" shrinkToFit="1"/>
    </xf>
    <xf numFmtId="0" fontId="34" fillId="6" borderId="0" xfId="12" applyFont="1" applyFill="1" applyBorder="1" applyAlignment="1" applyProtection="1">
      <alignment horizontal="right" vertical="center" wrapText="1"/>
    </xf>
    <xf numFmtId="0" fontId="34" fillId="6" borderId="0" xfId="12" applyFont="1" applyFill="1" applyBorder="1" applyAlignment="1" applyProtection="1">
      <alignment horizontal="right" vertical="center"/>
    </xf>
    <xf numFmtId="0" fontId="34" fillId="6" borderId="38" xfId="12" applyFont="1" applyFill="1" applyBorder="1" applyAlignment="1" applyProtection="1">
      <alignment horizontal="right" vertical="center"/>
    </xf>
    <xf numFmtId="187" fontId="34" fillId="6" borderId="175" xfId="14" applyNumberFormat="1" applyFont="1" applyFill="1" applyBorder="1" applyAlignment="1" applyProtection="1">
      <alignment horizontal="right" vertical="center" shrinkToFit="1"/>
    </xf>
    <xf numFmtId="187" fontId="34" fillId="6" borderId="176" xfId="14" applyNumberFormat="1" applyFont="1" applyFill="1" applyBorder="1" applyAlignment="1" applyProtection="1">
      <alignment horizontal="right" vertical="center" shrinkToFit="1"/>
    </xf>
    <xf numFmtId="187" fontId="34" fillId="6" borderId="177" xfId="14" applyNumberFormat="1" applyFont="1" applyFill="1" applyBorder="1" applyAlignment="1" applyProtection="1">
      <alignment horizontal="right" vertical="center" shrinkToFit="1"/>
    </xf>
    <xf numFmtId="176" fontId="34" fillId="6" borderId="13" xfId="14" applyNumberFormat="1" applyFont="1" applyFill="1" applyBorder="1" applyAlignment="1" applyProtection="1">
      <alignment horizontal="right" vertical="center" shrinkToFit="1"/>
    </xf>
    <xf numFmtId="0" fontId="34" fillId="6" borderId="75" xfId="12" applyFont="1" applyFill="1" applyBorder="1" applyAlignment="1" applyProtection="1">
      <alignment horizontal="center" vertical="center"/>
    </xf>
    <xf numFmtId="0" fontId="34" fillId="6" borderId="70" xfId="12" applyFont="1" applyFill="1" applyBorder="1" applyAlignment="1" applyProtection="1">
      <alignment horizontal="center" vertical="center"/>
    </xf>
    <xf numFmtId="187" fontId="34" fillId="6" borderId="130" xfId="14" applyNumberFormat="1" applyFont="1" applyFill="1" applyBorder="1" applyAlignment="1" applyProtection="1">
      <alignment horizontal="right" vertical="center" shrinkToFit="1"/>
    </xf>
    <xf numFmtId="187" fontId="34" fillId="6" borderId="18" xfId="14" applyNumberFormat="1" applyFont="1" applyFill="1" applyBorder="1" applyAlignment="1" applyProtection="1">
      <alignment horizontal="right" vertical="center" shrinkToFit="1"/>
    </xf>
    <xf numFmtId="187" fontId="34" fillId="6" borderId="184" xfId="14" applyNumberFormat="1" applyFont="1" applyFill="1" applyBorder="1" applyAlignment="1" applyProtection="1">
      <alignment horizontal="right" vertical="center" shrinkToFit="1"/>
    </xf>
    <xf numFmtId="187" fontId="34" fillId="6" borderId="185" xfId="14" applyNumberFormat="1" applyFont="1" applyFill="1" applyBorder="1" applyAlignment="1" applyProtection="1">
      <alignment horizontal="right" vertical="center" shrinkToFit="1"/>
    </xf>
    <xf numFmtId="0" fontId="34" fillId="6" borderId="74" xfId="12" applyFont="1" applyFill="1" applyBorder="1" applyProtection="1">
      <alignment vertical="center"/>
    </xf>
    <xf numFmtId="188" fontId="34" fillId="6" borderId="72" xfId="14" applyNumberFormat="1" applyFont="1" applyFill="1" applyBorder="1" applyAlignment="1" applyProtection="1">
      <alignment horizontal="right" vertical="center" shrinkToFit="1"/>
    </xf>
    <xf numFmtId="188" fontId="34" fillId="6" borderId="75" xfId="14" applyNumberFormat="1" applyFont="1" applyFill="1" applyBorder="1" applyAlignment="1" applyProtection="1">
      <alignment horizontal="right" vertical="center" shrinkToFit="1"/>
    </xf>
    <xf numFmtId="188" fontId="34" fillId="6" borderId="70" xfId="14" applyNumberFormat="1" applyFont="1" applyFill="1" applyBorder="1" applyAlignment="1" applyProtection="1">
      <alignment horizontal="right" vertical="center" shrinkToFit="1"/>
    </xf>
    <xf numFmtId="188" fontId="34" fillId="6" borderId="181" xfId="14" applyNumberFormat="1" applyFont="1" applyFill="1" applyBorder="1" applyAlignment="1" applyProtection="1">
      <alignment horizontal="right" vertical="center" shrinkToFit="1"/>
    </xf>
    <xf numFmtId="188" fontId="34" fillId="6" borderId="182" xfId="14" applyNumberFormat="1" applyFont="1" applyFill="1" applyBorder="1" applyAlignment="1" applyProtection="1">
      <alignment horizontal="right" vertical="center" shrinkToFit="1"/>
    </xf>
    <xf numFmtId="188" fontId="34" fillId="6" borderId="183"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left" vertical="center" wrapText="1"/>
    </xf>
    <xf numFmtId="0" fontId="34" fillId="6" borderId="12" xfId="12" applyFont="1" applyFill="1" applyBorder="1" applyAlignment="1" applyProtection="1">
      <alignment horizontal="left" vertical="center" wrapText="1"/>
    </xf>
    <xf numFmtId="0" fontId="34" fillId="6" borderId="74" xfId="12" applyFont="1" applyFill="1" applyBorder="1" applyAlignment="1" applyProtection="1">
      <alignment horizontal="left" vertical="center" wrapText="1"/>
    </xf>
    <xf numFmtId="0" fontId="34" fillId="6" borderId="75" xfId="12" applyFont="1" applyFill="1" applyBorder="1" applyAlignment="1" applyProtection="1">
      <alignment horizontal="left" vertical="center" wrapText="1"/>
    </xf>
    <xf numFmtId="0" fontId="34" fillId="6" borderId="12" xfId="12" applyFont="1" applyFill="1" applyBorder="1" applyAlignment="1" applyProtection="1">
      <alignment horizontal="center" vertical="center"/>
    </xf>
    <xf numFmtId="0" fontId="34" fillId="6" borderId="48" xfId="12" applyFont="1" applyFill="1" applyBorder="1" applyAlignment="1" applyProtection="1">
      <alignment horizontal="center" vertical="center"/>
    </xf>
    <xf numFmtId="187" fontId="34" fillId="6" borderId="39" xfId="14" applyNumberFormat="1" applyFont="1" applyFill="1" applyBorder="1" applyAlignment="1" applyProtection="1">
      <alignment horizontal="right" vertical="center" shrinkToFit="1"/>
    </xf>
    <xf numFmtId="187" fontId="34" fillId="6" borderId="31" xfId="14" applyNumberFormat="1" applyFont="1" applyFill="1" applyBorder="1" applyAlignment="1" applyProtection="1">
      <alignment horizontal="right" vertical="center" shrinkToFit="1"/>
    </xf>
    <xf numFmtId="187" fontId="34" fillId="6" borderId="156" xfId="14" applyNumberFormat="1" applyFont="1" applyFill="1" applyBorder="1" applyAlignment="1" applyProtection="1">
      <alignment horizontal="right" vertical="center" shrinkToFit="1"/>
    </xf>
    <xf numFmtId="187" fontId="34" fillId="6" borderId="157" xfId="14" applyNumberFormat="1" applyFont="1" applyFill="1" applyBorder="1" applyAlignment="1" applyProtection="1">
      <alignment horizontal="right" vertical="center" shrinkToFit="1"/>
    </xf>
    <xf numFmtId="187" fontId="34" fillId="6" borderId="160" xfId="14" applyNumberFormat="1" applyFont="1" applyFill="1" applyBorder="1" applyAlignment="1" applyProtection="1">
      <alignment horizontal="right" vertical="center" shrinkToFit="1"/>
    </xf>
    <xf numFmtId="188" fontId="34" fillId="6" borderId="64" xfId="14" applyNumberFormat="1" applyFont="1" applyFill="1" applyBorder="1" applyAlignment="1" applyProtection="1">
      <alignment horizontal="right" vertical="center" shrinkToFit="1"/>
    </xf>
    <xf numFmtId="188" fontId="34" fillId="6" borderId="0" xfId="14" applyNumberFormat="1" applyFont="1" applyFill="1" applyBorder="1" applyAlignment="1" applyProtection="1">
      <alignment horizontal="right" vertical="center" shrinkToFit="1"/>
    </xf>
    <xf numFmtId="188" fontId="34" fillId="6" borderId="38" xfId="14" applyNumberFormat="1" applyFont="1" applyFill="1" applyBorder="1" applyAlignment="1" applyProtection="1">
      <alignment horizontal="right" vertical="center" shrinkToFit="1"/>
    </xf>
    <xf numFmtId="188" fontId="34" fillId="6" borderId="0" xfId="14" applyNumberFormat="1" applyFont="1" applyFill="1" applyAlignment="1" applyProtection="1">
      <alignment horizontal="right" vertical="center" shrinkToFit="1"/>
    </xf>
    <xf numFmtId="188" fontId="34" fillId="6" borderId="66" xfId="14" applyNumberFormat="1" applyFont="1" applyFill="1" applyBorder="1" applyAlignment="1" applyProtection="1">
      <alignment horizontal="right" vertical="center" shrinkToFit="1"/>
    </xf>
    <xf numFmtId="0" fontId="36" fillId="6" borderId="24" xfId="12" applyFont="1" applyFill="1" applyBorder="1" applyAlignment="1" applyProtection="1">
      <alignment horizontal="left" vertical="center"/>
    </xf>
    <xf numFmtId="0" fontId="34" fillId="6" borderId="54" xfId="12" applyFont="1" applyFill="1" applyBorder="1" applyAlignment="1" applyProtection="1">
      <alignment horizontal="left" vertical="center"/>
    </xf>
    <xf numFmtId="0" fontId="34" fillId="6" borderId="54" xfId="12" applyFont="1" applyFill="1" applyBorder="1" applyAlignment="1" applyProtection="1">
      <alignment horizontal="right" vertical="center" wrapText="1"/>
    </xf>
    <xf numFmtId="0" fontId="34" fillId="6" borderId="54" xfId="12" applyFont="1" applyFill="1" applyBorder="1" applyAlignment="1" applyProtection="1">
      <alignment horizontal="right" vertical="center"/>
    </xf>
    <xf numFmtId="0" fontId="34" fillId="6" borderId="40" xfId="12" applyFont="1" applyFill="1" applyBorder="1" applyAlignment="1" applyProtection="1">
      <alignment horizontal="right" vertical="center"/>
    </xf>
    <xf numFmtId="187" fontId="34" fillId="6" borderId="178" xfId="14" applyNumberFormat="1" applyFont="1" applyFill="1" applyBorder="1" applyAlignment="1" applyProtection="1">
      <alignment horizontal="right" vertical="center" shrinkToFit="1"/>
    </xf>
    <xf numFmtId="187" fontId="34" fillId="6" borderId="179" xfId="14" applyNumberFormat="1" applyFont="1" applyFill="1" applyBorder="1" applyAlignment="1" applyProtection="1">
      <alignment horizontal="right" vertical="center" shrinkToFit="1"/>
    </xf>
    <xf numFmtId="187" fontId="34" fillId="6" borderId="180" xfId="14" applyNumberFormat="1" applyFont="1" applyFill="1" applyBorder="1" applyAlignment="1" applyProtection="1">
      <alignment horizontal="right" vertical="center" shrinkToFit="1"/>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17" fillId="0" borderId="15" xfId="18" applyNumberFormat="1" applyFont="1" applyBorder="1" applyAlignment="1">
      <alignment horizontal="center" vertical="center" wrapText="1"/>
    </xf>
    <xf numFmtId="178" fontId="17" fillId="0" borderId="47"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8" fillId="0" borderId="45" xfId="3" applyFont="1" applyBorder="1">
      <alignment vertical="center"/>
    </xf>
    <xf numFmtId="0" fontId="8" fillId="0" borderId="25" xfId="3" applyFont="1" applyBorder="1">
      <alignment vertical="center"/>
    </xf>
    <xf numFmtId="0" fontId="8" fillId="0" borderId="46"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48"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27" fillId="0" borderId="41" xfId="16" applyFont="1" applyBorder="1" applyAlignment="1" applyProtection="1">
      <alignment horizontal="left" vertical="top" wrapText="1"/>
      <protection locked="0"/>
    </xf>
    <xf numFmtId="0" fontId="27" fillId="0" borderId="12" xfId="16" applyFont="1" applyBorder="1" applyAlignment="1" applyProtection="1">
      <alignment horizontal="left" vertical="top" wrapText="1"/>
      <protection locked="0"/>
    </xf>
    <xf numFmtId="0" fontId="27" fillId="0" borderId="48" xfId="16" applyFont="1" applyBorder="1" applyAlignment="1" applyProtection="1">
      <alignment horizontal="left" vertical="top" wrapText="1"/>
      <protection locked="0"/>
    </xf>
    <xf numFmtId="0" fontId="27" fillId="0" borderId="64" xfId="16" applyFont="1" applyBorder="1" applyAlignment="1" applyProtection="1">
      <alignment horizontal="left" vertical="top" wrapText="1"/>
      <protection locked="0"/>
    </xf>
    <xf numFmtId="0" fontId="27" fillId="0" borderId="0" xfId="16" applyFont="1" applyAlignment="1" applyProtection="1">
      <alignment horizontal="left" vertical="top" wrapText="1"/>
      <protection locked="0"/>
    </xf>
    <xf numFmtId="0" fontId="27" fillId="0" borderId="38" xfId="16" applyFont="1" applyBorder="1" applyAlignment="1" applyProtection="1">
      <alignment horizontal="left" vertical="top" wrapText="1"/>
      <protection locked="0"/>
    </xf>
    <xf numFmtId="0" fontId="27" fillId="0" borderId="37" xfId="16" applyFont="1" applyBorder="1" applyAlignment="1" applyProtection="1">
      <alignment horizontal="left" vertical="top" wrapText="1"/>
      <protection locked="0"/>
    </xf>
    <xf numFmtId="0" fontId="27" fillId="0" borderId="54" xfId="16" applyFont="1" applyBorder="1" applyAlignment="1" applyProtection="1">
      <alignment horizontal="left" vertical="top" wrapText="1"/>
      <protection locked="0"/>
    </xf>
    <xf numFmtId="0" fontId="27"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48" xfId="16" applyFont="1" applyBorder="1" applyAlignment="1" applyProtection="1">
      <alignment horizontal="left" vertical="top" wrapText="1"/>
      <protection locked="0"/>
    </xf>
    <xf numFmtId="0" fontId="1" fillId="0" borderId="64"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4"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BE09A570-E3DD-4EFF-86A2-30EE23BDCB0D}"/>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H28</c:v>
                </c:pt>
                <c:pt idx="1">
                  <c:v> H29</c:v>
                </c:pt>
                <c:pt idx="2">
                  <c:v> H30</c:v>
                </c:pt>
                <c:pt idx="3">
                  <c:v> R01</c:v>
                </c:pt>
                <c:pt idx="4">
                  <c:v> R02</c:v>
                </c:pt>
              </c:strCache>
            </c:strRef>
          </c:cat>
          <c:val>
            <c:numRef>
              <c:f>(データシート!$F$3,データシート!$F$5,データシート!$F$7,データシート!$F$9,データシート!$F$11)</c:f>
              <c:numCache>
                <c:formatCode>#,##0;"△ "#,##0</c:formatCode>
                <c:ptCount val="5"/>
                <c:pt idx="0">
                  <c:v>78903</c:v>
                </c:pt>
                <c:pt idx="1">
                  <c:v>82993</c:v>
                </c:pt>
                <c:pt idx="2">
                  <c:v>108252</c:v>
                </c:pt>
                <c:pt idx="3">
                  <c:v>93492</c:v>
                </c:pt>
                <c:pt idx="4">
                  <c:v>94796</c:v>
                </c:pt>
              </c:numCache>
            </c:numRef>
          </c:val>
          <c:smooth val="0"/>
          <c:extLst>
            <c:ext xmlns:c16="http://schemas.microsoft.com/office/drawing/2014/chart" uri="{C3380CC4-5D6E-409C-BE32-E72D297353CC}">
              <c16:uniqueId val="{00000000-1CE9-4F75-AA79-D800CCA450B3}"/>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H28</c:v>
                </c:pt>
                <c:pt idx="1">
                  <c:v> H29</c:v>
                </c:pt>
                <c:pt idx="2">
                  <c:v> H30</c:v>
                </c:pt>
                <c:pt idx="3">
                  <c:v> R01</c:v>
                </c:pt>
                <c:pt idx="4">
                  <c:v> R02</c:v>
                </c:pt>
              </c:strCache>
            </c:strRef>
          </c:cat>
          <c:val>
            <c:numRef>
              <c:f>(データシート!$D$3,データシート!$D$5,データシート!$D$7,データシート!$D$9,データシート!$D$11)</c:f>
              <c:numCache>
                <c:formatCode>#,##0;"△ "#,##0</c:formatCode>
                <c:ptCount val="5"/>
                <c:pt idx="0">
                  <c:v>45483</c:v>
                </c:pt>
                <c:pt idx="1">
                  <c:v>55152</c:v>
                </c:pt>
                <c:pt idx="2">
                  <c:v>27256</c:v>
                </c:pt>
                <c:pt idx="3">
                  <c:v>29656</c:v>
                </c:pt>
                <c:pt idx="4">
                  <c:v>75399</c:v>
                </c:pt>
              </c:numCache>
            </c:numRef>
          </c:val>
          <c:smooth val="0"/>
          <c:extLst>
            <c:ext xmlns:c16="http://schemas.microsoft.com/office/drawing/2014/chart" uri="{C3380CC4-5D6E-409C-BE32-E72D297353CC}">
              <c16:uniqueId val="{00000001-1CE9-4F75-AA79-D800CCA450B3}"/>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4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H28</c:v>
                </c:pt>
                <c:pt idx="1">
                  <c:v>H29</c:v>
                </c:pt>
                <c:pt idx="2">
                  <c:v>H30</c:v>
                </c:pt>
                <c:pt idx="3">
                  <c:v>R01</c:v>
                </c:pt>
                <c:pt idx="4">
                  <c:v>R02</c:v>
                </c:pt>
              </c:strCache>
            </c:strRef>
          </c:cat>
          <c:val>
            <c:numRef>
              <c:f>データシート!$B$19:$F$19</c:f>
              <c:numCache>
                <c:formatCode>General</c:formatCode>
                <c:ptCount val="5"/>
                <c:pt idx="0">
                  <c:v>7.75</c:v>
                </c:pt>
                <c:pt idx="1">
                  <c:v>8.35</c:v>
                </c:pt>
                <c:pt idx="2">
                  <c:v>8.9499999999999993</c:v>
                </c:pt>
                <c:pt idx="3">
                  <c:v>9.0399999999999991</c:v>
                </c:pt>
                <c:pt idx="4">
                  <c:v>6.2</c:v>
                </c:pt>
              </c:numCache>
            </c:numRef>
          </c:val>
          <c:extLst>
            <c:ext xmlns:c16="http://schemas.microsoft.com/office/drawing/2014/chart" uri="{C3380CC4-5D6E-409C-BE32-E72D297353CC}">
              <c16:uniqueId val="{00000000-3D0B-4779-AC2B-54ADA77C1F24}"/>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H28</c:v>
                </c:pt>
                <c:pt idx="1">
                  <c:v>H29</c:v>
                </c:pt>
                <c:pt idx="2">
                  <c:v>H30</c:v>
                </c:pt>
                <c:pt idx="3">
                  <c:v>R01</c:v>
                </c:pt>
                <c:pt idx="4">
                  <c:v>R02</c:v>
                </c:pt>
              </c:strCache>
            </c:strRef>
          </c:cat>
          <c:val>
            <c:numRef>
              <c:f>データシート!$B$20:$F$20</c:f>
              <c:numCache>
                <c:formatCode>General</c:formatCode>
                <c:ptCount val="5"/>
                <c:pt idx="0">
                  <c:v>45.4</c:v>
                </c:pt>
                <c:pt idx="1">
                  <c:v>45.96</c:v>
                </c:pt>
                <c:pt idx="2">
                  <c:v>47.82</c:v>
                </c:pt>
                <c:pt idx="3">
                  <c:v>48.39</c:v>
                </c:pt>
                <c:pt idx="4">
                  <c:v>57.38</c:v>
                </c:pt>
              </c:numCache>
            </c:numRef>
          </c:val>
          <c:extLst>
            <c:ext xmlns:c16="http://schemas.microsoft.com/office/drawing/2014/chart" uri="{C3380CC4-5D6E-409C-BE32-E72D297353CC}">
              <c16:uniqueId val="{00000001-3D0B-4779-AC2B-54ADA77C1F24}"/>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H28</c:v>
                </c:pt>
                <c:pt idx="1">
                  <c:v>H29</c:v>
                </c:pt>
                <c:pt idx="2">
                  <c:v>H30</c:v>
                </c:pt>
                <c:pt idx="3">
                  <c:v>R01</c:v>
                </c:pt>
                <c:pt idx="4">
                  <c:v>R02</c:v>
                </c:pt>
              </c:strCache>
            </c:strRef>
          </c:cat>
          <c:val>
            <c:numRef>
              <c:f>データシート!$B$21:$F$21</c:f>
              <c:numCache>
                <c:formatCode>General</c:formatCode>
                <c:ptCount val="5"/>
                <c:pt idx="0">
                  <c:v>-6.89</c:v>
                </c:pt>
                <c:pt idx="1">
                  <c:v>-4.8</c:v>
                </c:pt>
                <c:pt idx="2">
                  <c:v>-3.38</c:v>
                </c:pt>
                <c:pt idx="3">
                  <c:v>-6.11</c:v>
                </c:pt>
                <c:pt idx="4">
                  <c:v>2.63</c:v>
                </c:pt>
              </c:numCache>
            </c:numRef>
          </c:val>
          <c:smooth val="0"/>
          <c:extLst>
            <c:ext xmlns:c16="http://schemas.microsoft.com/office/drawing/2014/chart" uri="{C3380CC4-5D6E-409C-BE32-E72D297353CC}">
              <c16:uniqueId val="{00000002-3D0B-4779-AC2B-54ADA77C1F24}"/>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4986-47AC-A9BE-2B4457452039}"/>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4986-47AC-A9BE-2B4457452039}"/>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4986-47AC-A9BE-2B4457452039}"/>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4986-47AC-A9BE-2B4457452039}"/>
            </c:ext>
          </c:extLst>
        </c:ser>
        <c:ser>
          <c:idx val="4"/>
          <c:order val="4"/>
          <c:tx>
            <c:strRef>
              <c:f>データシート!$A$31</c:f>
              <c:strCache>
                <c:ptCount val="1"/>
                <c:pt idx="0">
                  <c:v>階上町漁業集落排水事業特別会計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データシート!$B$31:$K$31</c:f>
              <c:numCache>
                <c:formatCode>General</c:formatCode>
                <c:ptCount val="10"/>
                <c:pt idx="0">
                  <c:v>#N/A</c:v>
                </c:pt>
                <c:pt idx="1">
                  <c:v>0</c:v>
                </c:pt>
                <c:pt idx="2">
                  <c:v>#N/A</c:v>
                </c:pt>
                <c:pt idx="3">
                  <c:v>0.01</c:v>
                </c:pt>
                <c:pt idx="4">
                  <c:v>#N/A</c:v>
                </c:pt>
                <c:pt idx="5">
                  <c:v>0.03</c:v>
                </c:pt>
                <c:pt idx="6">
                  <c:v>#N/A</c:v>
                </c:pt>
                <c:pt idx="7">
                  <c:v>0.03</c:v>
                </c:pt>
                <c:pt idx="8">
                  <c:v>#N/A</c:v>
                </c:pt>
                <c:pt idx="9">
                  <c:v>0.01</c:v>
                </c:pt>
              </c:numCache>
            </c:numRef>
          </c:val>
          <c:extLst>
            <c:ext xmlns:c16="http://schemas.microsoft.com/office/drawing/2014/chart" uri="{C3380CC4-5D6E-409C-BE32-E72D297353CC}">
              <c16:uniqueId val="{00000004-4986-47AC-A9BE-2B4457452039}"/>
            </c:ext>
          </c:extLst>
        </c:ser>
        <c:ser>
          <c:idx val="5"/>
          <c:order val="5"/>
          <c:tx>
            <c:strRef>
              <c:f>データシート!$A$32</c:f>
              <c:strCache>
                <c:ptCount val="1"/>
                <c:pt idx="0">
                  <c:v>階上町後期高齢者医療特別会計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データシート!$B$32:$K$32</c:f>
              <c:numCache>
                <c:formatCode>General</c:formatCode>
                <c:ptCount val="10"/>
                <c:pt idx="0">
                  <c:v>#N/A</c:v>
                </c:pt>
                <c:pt idx="1">
                  <c:v>0.01</c:v>
                </c:pt>
                <c:pt idx="2">
                  <c:v>#N/A</c:v>
                </c:pt>
                <c:pt idx="3">
                  <c:v>0.02</c:v>
                </c:pt>
                <c:pt idx="4">
                  <c:v>#N/A</c:v>
                </c:pt>
                <c:pt idx="5">
                  <c:v>0.01</c:v>
                </c:pt>
                <c:pt idx="6">
                  <c:v>#N/A</c:v>
                </c:pt>
                <c:pt idx="7">
                  <c:v>0.08</c:v>
                </c:pt>
                <c:pt idx="8">
                  <c:v>#N/A</c:v>
                </c:pt>
                <c:pt idx="9">
                  <c:v>0.03</c:v>
                </c:pt>
              </c:numCache>
            </c:numRef>
          </c:val>
          <c:extLst>
            <c:ext xmlns:c16="http://schemas.microsoft.com/office/drawing/2014/chart" uri="{C3380CC4-5D6E-409C-BE32-E72D297353CC}">
              <c16:uniqueId val="{00000005-4986-47AC-A9BE-2B4457452039}"/>
            </c:ext>
          </c:extLst>
        </c:ser>
        <c:ser>
          <c:idx val="6"/>
          <c:order val="6"/>
          <c:tx>
            <c:strRef>
              <c:f>データシート!$A$33</c:f>
              <c:strCache>
                <c:ptCount val="1"/>
                <c:pt idx="0">
                  <c:v>階上町公共下水道事業特別会計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データシート!$B$33:$K$33</c:f>
              <c:numCache>
                <c:formatCode>General</c:formatCode>
                <c:ptCount val="10"/>
                <c:pt idx="0">
                  <c:v>#N/A</c:v>
                </c:pt>
                <c:pt idx="1">
                  <c:v>0.04</c:v>
                </c:pt>
                <c:pt idx="2">
                  <c:v>#N/A</c:v>
                </c:pt>
                <c:pt idx="3">
                  <c:v>0.09</c:v>
                </c:pt>
                <c:pt idx="4">
                  <c:v>#N/A</c:v>
                </c:pt>
                <c:pt idx="5">
                  <c:v>0.06</c:v>
                </c:pt>
                <c:pt idx="6">
                  <c:v>#N/A</c:v>
                </c:pt>
                <c:pt idx="7">
                  <c:v>7.0000000000000007E-2</c:v>
                </c:pt>
                <c:pt idx="8">
                  <c:v>#N/A</c:v>
                </c:pt>
                <c:pt idx="9">
                  <c:v>7.0000000000000007E-2</c:v>
                </c:pt>
              </c:numCache>
            </c:numRef>
          </c:val>
          <c:extLst>
            <c:ext xmlns:c16="http://schemas.microsoft.com/office/drawing/2014/chart" uri="{C3380CC4-5D6E-409C-BE32-E72D297353CC}">
              <c16:uniqueId val="{00000006-4986-47AC-A9BE-2B4457452039}"/>
            </c:ext>
          </c:extLst>
        </c:ser>
        <c:ser>
          <c:idx val="7"/>
          <c:order val="7"/>
          <c:tx>
            <c:strRef>
              <c:f>データシート!$A$34</c:f>
              <c:strCache>
                <c:ptCount val="1"/>
                <c:pt idx="0">
                  <c:v>階上町介護保険特別会計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データシート!$B$34:$K$34</c:f>
              <c:numCache>
                <c:formatCode>General</c:formatCode>
                <c:ptCount val="10"/>
                <c:pt idx="0">
                  <c:v>#N/A</c:v>
                </c:pt>
                <c:pt idx="1">
                  <c:v>0.38</c:v>
                </c:pt>
                <c:pt idx="2">
                  <c:v>#N/A</c:v>
                </c:pt>
                <c:pt idx="3">
                  <c:v>0.4</c:v>
                </c:pt>
                <c:pt idx="4">
                  <c:v>#N/A</c:v>
                </c:pt>
                <c:pt idx="5">
                  <c:v>0.62</c:v>
                </c:pt>
                <c:pt idx="6">
                  <c:v>#N/A</c:v>
                </c:pt>
                <c:pt idx="7">
                  <c:v>0.43</c:v>
                </c:pt>
                <c:pt idx="8">
                  <c:v>#N/A</c:v>
                </c:pt>
                <c:pt idx="9">
                  <c:v>0.8</c:v>
                </c:pt>
              </c:numCache>
            </c:numRef>
          </c:val>
          <c:extLst>
            <c:ext xmlns:c16="http://schemas.microsoft.com/office/drawing/2014/chart" uri="{C3380CC4-5D6E-409C-BE32-E72D297353CC}">
              <c16:uniqueId val="{00000007-4986-47AC-A9BE-2B4457452039}"/>
            </c:ext>
          </c:extLst>
        </c:ser>
        <c:ser>
          <c:idx val="8"/>
          <c:order val="8"/>
          <c:tx>
            <c:strRef>
              <c:f>データシート!$A$35</c:f>
              <c:strCache>
                <c:ptCount val="1"/>
                <c:pt idx="0">
                  <c:v>階上町国民健康保険特別会計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データシート!$B$35:$K$35</c:f>
              <c:numCache>
                <c:formatCode>General</c:formatCode>
                <c:ptCount val="10"/>
                <c:pt idx="0">
                  <c:v>#N/A</c:v>
                </c:pt>
                <c:pt idx="1">
                  <c:v>3.81</c:v>
                </c:pt>
                <c:pt idx="2">
                  <c:v>#N/A</c:v>
                </c:pt>
                <c:pt idx="3">
                  <c:v>3.03</c:v>
                </c:pt>
                <c:pt idx="4">
                  <c:v>#N/A</c:v>
                </c:pt>
                <c:pt idx="5">
                  <c:v>2.62</c:v>
                </c:pt>
                <c:pt idx="6">
                  <c:v>#N/A</c:v>
                </c:pt>
                <c:pt idx="7">
                  <c:v>1.9</c:v>
                </c:pt>
                <c:pt idx="8">
                  <c:v>#N/A</c:v>
                </c:pt>
                <c:pt idx="9">
                  <c:v>2.29</c:v>
                </c:pt>
              </c:numCache>
            </c:numRef>
          </c:val>
          <c:extLst>
            <c:ext xmlns:c16="http://schemas.microsoft.com/office/drawing/2014/chart" uri="{C3380CC4-5D6E-409C-BE32-E72D297353CC}">
              <c16:uniqueId val="{00000008-4986-47AC-A9BE-2B4457452039}"/>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データシート!$B$36:$K$36</c:f>
              <c:numCache>
                <c:formatCode>General</c:formatCode>
                <c:ptCount val="10"/>
                <c:pt idx="0">
                  <c:v>#N/A</c:v>
                </c:pt>
                <c:pt idx="1">
                  <c:v>7.75</c:v>
                </c:pt>
                <c:pt idx="2">
                  <c:v>#N/A</c:v>
                </c:pt>
                <c:pt idx="3">
                  <c:v>8.33</c:v>
                </c:pt>
                <c:pt idx="4">
                  <c:v>#N/A</c:v>
                </c:pt>
                <c:pt idx="5">
                  <c:v>8.9499999999999993</c:v>
                </c:pt>
                <c:pt idx="6">
                  <c:v>#N/A</c:v>
                </c:pt>
                <c:pt idx="7">
                  <c:v>9.0399999999999991</c:v>
                </c:pt>
                <c:pt idx="8">
                  <c:v>#N/A</c:v>
                </c:pt>
                <c:pt idx="9">
                  <c:v>6.19</c:v>
                </c:pt>
              </c:numCache>
            </c:numRef>
          </c:val>
          <c:extLst>
            <c:ext xmlns:c16="http://schemas.microsoft.com/office/drawing/2014/chart" uri="{C3380CC4-5D6E-409C-BE32-E72D297353CC}">
              <c16:uniqueId val="{00000009-4986-47AC-A9BE-2B4457452039}"/>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データシート!$B$42:$P$42</c:f>
              <c:numCache>
                <c:formatCode>General</c:formatCode>
                <c:ptCount val="15"/>
                <c:pt idx="2">
                  <c:v>675</c:v>
                </c:pt>
                <c:pt idx="5">
                  <c:v>634</c:v>
                </c:pt>
                <c:pt idx="8">
                  <c:v>595</c:v>
                </c:pt>
                <c:pt idx="11">
                  <c:v>559</c:v>
                </c:pt>
                <c:pt idx="14">
                  <c:v>530</c:v>
                </c:pt>
              </c:numCache>
            </c:numRef>
          </c:val>
          <c:extLst>
            <c:ext xmlns:c16="http://schemas.microsoft.com/office/drawing/2014/chart" uri="{C3380CC4-5D6E-409C-BE32-E72D297353CC}">
              <c16:uniqueId val="{00000000-6C40-4A86-B160-5F8EDFA2C7B5}"/>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6C40-4A86-B160-5F8EDFA2C7B5}"/>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データシート!$B$44:$P$44</c:f>
              <c:numCache>
                <c:formatCode>General</c:formatCode>
                <c:ptCount val="15"/>
                <c:pt idx="0">
                  <c:v>38</c:v>
                </c:pt>
                <c:pt idx="3">
                  <c:v>38</c:v>
                </c:pt>
                <c:pt idx="6">
                  <c:v>38</c:v>
                </c:pt>
                <c:pt idx="9">
                  <c:v>0</c:v>
                </c:pt>
                <c:pt idx="12">
                  <c:v>0</c:v>
                </c:pt>
              </c:numCache>
            </c:numRef>
          </c:val>
          <c:extLst>
            <c:ext xmlns:c16="http://schemas.microsoft.com/office/drawing/2014/chart" uri="{C3380CC4-5D6E-409C-BE32-E72D297353CC}">
              <c16:uniqueId val="{00000002-6C40-4A86-B160-5F8EDFA2C7B5}"/>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データシート!$B$45:$P$45</c:f>
              <c:numCache>
                <c:formatCode>General</c:formatCode>
                <c:ptCount val="15"/>
                <c:pt idx="0">
                  <c:v>36</c:v>
                </c:pt>
                <c:pt idx="3">
                  <c:v>38</c:v>
                </c:pt>
                <c:pt idx="6">
                  <c:v>37</c:v>
                </c:pt>
                <c:pt idx="9">
                  <c:v>35</c:v>
                </c:pt>
                <c:pt idx="12">
                  <c:v>23</c:v>
                </c:pt>
              </c:numCache>
            </c:numRef>
          </c:val>
          <c:extLst>
            <c:ext xmlns:c16="http://schemas.microsoft.com/office/drawing/2014/chart" uri="{C3380CC4-5D6E-409C-BE32-E72D297353CC}">
              <c16:uniqueId val="{00000003-6C40-4A86-B160-5F8EDFA2C7B5}"/>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データシート!$B$46:$P$46</c:f>
              <c:numCache>
                <c:formatCode>General</c:formatCode>
                <c:ptCount val="15"/>
                <c:pt idx="0">
                  <c:v>111</c:v>
                </c:pt>
                <c:pt idx="3">
                  <c:v>115</c:v>
                </c:pt>
                <c:pt idx="6">
                  <c:v>115</c:v>
                </c:pt>
                <c:pt idx="9">
                  <c:v>114</c:v>
                </c:pt>
                <c:pt idx="12">
                  <c:v>115</c:v>
                </c:pt>
              </c:numCache>
            </c:numRef>
          </c:val>
          <c:extLst>
            <c:ext xmlns:c16="http://schemas.microsoft.com/office/drawing/2014/chart" uri="{C3380CC4-5D6E-409C-BE32-E72D297353CC}">
              <c16:uniqueId val="{00000004-6C40-4A86-B160-5F8EDFA2C7B5}"/>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6C40-4A86-B160-5F8EDFA2C7B5}"/>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6C40-4A86-B160-5F8EDFA2C7B5}"/>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データシート!$B$49:$P$49</c:f>
              <c:numCache>
                <c:formatCode>General</c:formatCode>
                <c:ptCount val="15"/>
                <c:pt idx="0">
                  <c:v>832</c:v>
                </c:pt>
                <c:pt idx="3">
                  <c:v>793</c:v>
                </c:pt>
                <c:pt idx="6">
                  <c:v>762</c:v>
                </c:pt>
                <c:pt idx="9">
                  <c:v>784</c:v>
                </c:pt>
                <c:pt idx="12">
                  <c:v>761</c:v>
                </c:pt>
              </c:numCache>
            </c:numRef>
          </c:val>
          <c:extLst>
            <c:ext xmlns:c16="http://schemas.microsoft.com/office/drawing/2014/chart" uri="{C3380CC4-5D6E-409C-BE32-E72D297353CC}">
              <c16:uniqueId val="{00000007-6C40-4A86-B160-5F8EDFA2C7B5}"/>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データシート!$B$50:$P$50</c:f>
              <c:numCache>
                <c:formatCode>General</c:formatCode>
                <c:ptCount val="15"/>
                <c:pt idx="0">
                  <c:v>#N/A</c:v>
                </c:pt>
                <c:pt idx="1">
                  <c:v>342</c:v>
                </c:pt>
                <c:pt idx="2">
                  <c:v>#N/A</c:v>
                </c:pt>
                <c:pt idx="3">
                  <c:v>#N/A</c:v>
                </c:pt>
                <c:pt idx="4">
                  <c:v>350</c:v>
                </c:pt>
                <c:pt idx="5">
                  <c:v>#N/A</c:v>
                </c:pt>
                <c:pt idx="6">
                  <c:v>#N/A</c:v>
                </c:pt>
                <c:pt idx="7">
                  <c:v>357</c:v>
                </c:pt>
                <c:pt idx="8">
                  <c:v>#N/A</c:v>
                </c:pt>
                <c:pt idx="9">
                  <c:v>#N/A</c:v>
                </c:pt>
                <c:pt idx="10">
                  <c:v>374</c:v>
                </c:pt>
                <c:pt idx="11">
                  <c:v>#N/A</c:v>
                </c:pt>
                <c:pt idx="12">
                  <c:v>#N/A</c:v>
                </c:pt>
                <c:pt idx="13">
                  <c:v>369</c:v>
                </c:pt>
                <c:pt idx="14">
                  <c:v>#N/A</c:v>
                </c:pt>
              </c:numCache>
            </c:numRef>
          </c:val>
          <c:smooth val="0"/>
          <c:extLst>
            <c:ext xmlns:c16="http://schemas.microsoft.com/office/drawing/2014/chart" uri="{C3380CC4-5D6E-409C-BE32-E72D297353CC}">
              <c16:uniqueId val="{00000008-6C40-4A86-B160-5F8EDFA2C7B5}"/>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データシート!$B$56:$P$56</c:f>
              <c:numCache>
                <c:formatCode>General</c:formatCode>
                <c:ptCount val="15"/>
                <c:pt idx="2">
                  <c:v>5635</c:v>
                </c:pt>
                <c:pt idx="5">
                  <c:v>5417</c:v>
                </c:pt>
                <c:pt idx="8">
                  <c:v>5131</c:v>
                </c:pt>
                <c:pt idx="11">
                  <c:v>4853</c:v>
                </c:pt>
                <c:pt idx="14">
                  <c:v>4664</c:v>
                </c:pt>
              </c:numCache>
            </c:numRef>
          </c:val>
          <c:extLst>
            <c:ext xmlns:c16="http://schemas.microsoft.com/office/drawing/2014/chart" uri="{C3380CC4-5D6E-409C-BE32-E72D297353CC}">
              <c16:uniqueId val="{00000000-C7C0-467C-9811-3316B1CC75F4}"/>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データシート!$B$57:$P$57</c:f>
              <c:numCache>
                <c:formatCode>General</c:formatCode>
                <c:ptCount val="15"/>
                <c:pt idx="2">
                  <c:v>71</c:v>
                </c:pt>
                <c:pt idx="5">
                  <c:v>69</c:v>
                </c:pt>
                <c:pt idx="8">
                  <c:v>53</c:v>
                </c:pt>
                <c:pt idx="11">
                  <c:v>36</c:v>
                </c:pt>
                <c:pt idx="14">
                  <c:v>25</c:v>
                </c:pt>
              </c:numCache>
            </c:numRef>
          </c:val>
          <c:extLst>
            <c:ext xmlns:c16="http://schemas.microsoft.com/office/drawing/2014/chart" uri="{C3380CC4-5D6E-409C-BE32-E72D297353CC}">
              <c16:uniqueId val="{00000001-C7C0-467C-9811-3316B1CC75F4}"/>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データシート!$B$58:$P$58</c:f>
              <c:numCache>
                <c:formatCode>General</c:formatCode>
                <c:ptCount val="15"/>
                <c:pt idx="2">
                  <c:v>2130</c:v>
                </c:pt>
                <c:pt idx="5">
                  <c:v>2206</c:v>
                </c:pt>
                <c:pt idx="8">
                  <c:v>2333</c:v>
                </c:pt>
                <c:pt idx="11">
                  <c:v>2438</c:v>
                </c:pt>
                <c:pt idx="14">
                  <c:v>2864</c:v>
                </c:pt>
              </c:numCache>
            </c:numRef>
          </c:val>
          <c:extLst>
            <c:ext xmlns:c16="http://schemas.microsoft.com/office/drawing/2014/chart" uri="{C3380CC4-5D6E-409C-BE32-E72D297353CC}">
              <c16:uniqueId val="{00000002-C7C0-467C-9811-3316B1CC75F4}"/>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C7C0-467C-9811-3316B1CC75F4}"/>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C7C0-467C-9811-3316B1CC75F4}"/>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C7C0-467C-9811-3316B1CC75F4}"/>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データシート!$B$62:$P$62</c:f>
              <c:numCache>
                <c:formatCode>General</c:formatCode>
                <c:ptCount val="15"/>
                <c:pt idx="0">
                  <c:v>601</c:v>
                </c:pt>
                <c:pt idx="3">
                  <c:v>561</c:v>
                </c:pt>
                <c:pt idx="6">
                  <c:v>504</c:v>
                </c:pt>
                <c:pt idx="9">
                  <c:v>478</c:v>
                </c:pt>
                <c:pt idx="12">
                  <c:v>464</c:v>
                </c:pt>
              </c:numCache>
            </c:numRef>
          </c:val>
          <c:extLst>
            <c:ext xmlns:c16="http://schemas.microsoft.com/office/drawing/2014/chart" uri="{C3380CC4-5D6E-409C-BE32-E72D297353CC}">
              <c16:uniqueId val="{00000006-C7C0-467C-9811-3316B1CC75F4}"/>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データシート!$B$63:$P$63</c:f>
              <c:numCache>
                <c:formatCode>General</c:formatCode>
                <c:ptCount val="15"/>
                <c:pt idx="0">
                  <c:v>253</c:v>
                </c:pt>
                <c:pt idx="3">
                  <c:v>239</c:v>
                </c:pt>
                <c:pt idx="6">
                  <c:v>264</c:v>
                </c:pt>
                <c:pt idx="9">
                  <c:v>250</c:v>
                </c:pt>
                <c:pt idx="12">
                  <c:v>254</c:v>
                </c:pt>
              </c:numCache>
            </c:numRef>
          </c:val>
          <c:extLst>
            <c:ext xmlns:c16="http://schemas.microsoft.com/office/drawing/2014/chart" uri="{C3380CC4-5D6E-409C-BE32-E72D297353CC}">
              <c16:uniqueId val="{00000007-C7C0-467C-9811-3316B1CC75F4}"/>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データシート!$B$64:$P$64</c:f>
              <c:numCache>
                <c:formatCode>General</c:formatCode>
                <c:ptCount val="15"/>
                <c:pt idx="0">
                  <c:v>2060</c:v>
                </c:pt>
                <c:pt idx="3">
                  <c:v>2046</c:v>
                </c:pt>
                <c:pt idx="6">
                  <c:v>2024</c:v>
                </c:pt>
                <c:pt idx="9">
                  <c:v>2016</c:v>
                </c:pt>
                <c:pt idx="12">
                  <c:v>1966</c:v>
                </c:pt>
              </c:numCache>
            </c:numRef>
          </c:val>
          <c:extLst>
            <c:ext xmlns:c16="http://schemas.microsoft.com/office/drawing/2014/chart" uri="{C3380CC4-5D6E-409C-BE32-E72D297353CC}">
              <c16:uniqueId val="{00000008-C7C0-467C-9811-3316B1CC75F4}"/>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データシート!$B$65:$P$65</c:f>
              <c:numCache>
                <c:formatCode>General</c:formatCode>
                <c:ptCount val="15"/>
                <c:pt idx="0">
                  <c:v>70</c:v>
                </c:pt>
                <c:pt idx="3">
                  <c:v>36</c:v>
                </c:pt>
                <c:pt idx="6">
                  <c:v>0</c:v>
                </c:pt>
                <c:pt idx="9">
                  <c:v>0</c:v>
                </c:pt>
                <c:pt idx="12">
                  <c:v>0</c:v>
                </c:pt>
              </c:numCache>
            </c:numRef>
          </c:val>
          <c:extLst>
            <c:ext xmlns:c16="http://schemas.microsoft.com/office/drawing/2014/chart" uri="{C3380CC4-5D6E-409C-BE32-E72D297353CC}">
              <c16:uniqueId val="{00000009-C7C0-467C-9811-3316B1CC75F4}"/>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データシート!$B$66:$P$66</c:f>
              <c:numCache>
                <c:formatCode>General</c:formatCode>
                <c:ptCount val="15"/>
                <c:pt idx="0">
                  <c:v>7141</c:v>
                </c:pt>
                <c:pt idx="3">
                  <c:v>6866</c:v>
                </c:pt>
                <c:pt idx="6">
                  <c:v>6422</c:v>
                </c:pt>
                <c:pt idx="9">
                  <c:v>5951</c:v>
                </c:pt>
                <c:pt idx="12">
                  <c:v>5715</c:v>
                </c:pt>
              </c:numCache>
            </c:numRef>
          </c:val>
          <c:extLst>
            <c:ext xmlns:c16="http://schemas.microsoft.com/office/drawing/2014/chart" uri="{C3380CC4-5D6E-409C-BE32-E72D297353CC}">
              <c16:uniqueId val="{0000000A-C7C0-467C-9811-3316B1CC75F4}"/>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データシート!$B$67:$P$67</c:f>
              <c:numCache>
                <c:formatCode>General</c:formatCode>
                <c:ptCount val="15"/>
                <c:pt idx="0">
                  <c:v>#N/A</c:v>
                </c:pt>
                <c:pt idx="1">
                  <c:v>2291</c:v>
                </c:pt>
                <c:pt idx="2">
                  <c:v>#N/A</c:v>
                </c:pt>
                <c:pt idx="3">
                  <c:v>#N/A</c:v>
                </c:pt>
                <c:pt idx="4">
                  <c:v>2055</c:v>
                </c:pt>
                <c:pt idx="5">
                  <c:v>#N/A</c:v>
                </c:pt>
                <c:pt idx="6">
                  <c:v>#N/A</c:v>
                </c:pt>
                <c:pt idx="7">
                  <c:v>1698</c:v>
                </c:pt>
                <c:pt idx="8">
                  <c:v>#N/A</c:v>
                </c:pt>
                <c:pt idx="9">
                  <c:v>#N/A</c:v>
                </c:pt>
                <c:pt idx="10">
                  <c:v>1368</c:v>
                </c:pt>
                <c:pt idx="11">
                  <c:v>#N/A</c:v>
                </c:pt>
                <c:pt idx="12">
                  <c:v>#N/A</c:v>
                </c:pt>
                <c:pt idx="13">
                  <c:v>846</c:v>
                </c:pt>
                <c:pt idx="14">
                  <c:v>#N/A</c:v>
                </c:pt>
              </c:numCache>
            </c:numRef>
          </c:val>
          <c:smooth val="0"/>
          <c:extLst>
            <c:ext xmlns:c16="http://schemas.microsoft.com/office/drawing/2014/chart" uri="{C3380CC4-5D6E-409C-BE32-E72D297353CC}">
              <c16:uniqueId val="{0000000B-C7C0-467C-9811-3316B1CC75F4}"/>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H30</c:v>
                </c:pt>
                <c:pt idx="1">
                  <c:v>R01</c:v>
                </c:pt>
                <c:pt idx="2">
                  <c:v>R02</c:v>
                </c:pt>
              </c:strCache>
            </c:strRef>
          </c:cat>
          <c:val>
            <c:numRef>
              <c:f>データシート!$B$72:$D$72</c:f>
              <c:numCache>
                <c:formatCode>#,##0;"▲ "#,##0</c:formatCode>
                <c:ptCount val="3"/>
                <c:pt idx="0">
                  <c:v>1795</c:v>
                </c:pt>
                <c:pt idx="1">
                  <c:v>1806</c:v>
                </c:pt>
                <c:pt idx="2">
                  <c:v>2206</c:v>
                </c:pt>
              </c:numCache>
            </c:numRef>
          </c:val>
          <c:extLst>
            <c:ext xmlns:c16="http://schemas.microsoft.com/office/drawing/2014/chart" uri="{C3380CC4-5D6E-409C-BE32-E72D297353CC}">
              <c16:uniqueId val="{00000000-76C5-4A1B-B96D-6CDD8458D865}"/>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H30</c:v>
                </c:pt>
                <c:pt idx="1">
                  <c:v>R01</c:v>
                </c:pt>
                <c:pt idx="2">
                  <c:v>R02</c:v>
                </c:pt>
              </c:strCache>
            </c:strRef>
          </c:cat>
          <c:val>
            <c:numRef>
              <c:f>データシート!$B$73:$D$73</c:f>
              <c:numCache>
                <c:formatCode>#,##0;"▲ "#,##0</c:formatCode>
                <c:ptCount val="3"/>
                <c:pt idx="0">
                  <c:v>4</c:v>
                </c:pt>
                <c:pt idx="1">
                  <c:v>0</c:v>
                </c:pt>
                <c:pt idx="2">
                  <c:v>0</c:v>
                </c:pt>
              </c:numCache>
            </c:numRef>
          </c:val>
          <c:extLst>
            <c:ext xmlns:c16="http://schemas.microsoft.com/office/drawing/2014/chart" uri="{C3380CC4-5D6E-409C-BE32-E72D297353CC}">
              <c16:uniqueId val="{00000001-76C5-4A1B-B96D-6CDD8458D865}"/>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H30</c:v>
                </c:pt>
                <c:pt idx="1">
                  <c:v>R01</c:v>
                </c:pt>
                <c:pt idx="2">
                  <c:v>R02</c:v>
                </c:pt>
              </c:strCache>
            </c:strRef>
          </c:cat>
          <c:val>
            <c:numRef>
              <c:f>データシート!$B$74:$D$74</c:f>
              <c:numCache>
                <c:formatCode>#,##0;"▲ "#,##0</c:formatCode>
                <c:ptCount val="3"/>
                <c:pt idx="0">
                  <c:v>269</c:v>
                </c:pt>
                <c:pt idx="1">
                  <c:v>277</c:v>
                </c:pt>
                <c:pt idx="2">
                  <c:v>237</c:v>
                </c:pt>
              </c:numCache>
            </c:numRef>
          </c:val>
          <c:extLst>
            <c:ext xmlns:c16="http://schemas.microsoft.com/office/drawing/2014/chart" uri="{C3380CC4-5D6E-409C-BE32-E72D297353CC}">
              <c16:uniqueId val="{00000002-76C5-4A1B-B96D-6CDD8458D865}"/>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H28</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{3F66A310-9D9A-4C62-98A7-25A309971F77}</c15:txfldGUID>
                      <c15:f>公会計指標分析・財政指標組合せ分析表!$BP$50</c15:f>
                      <c15:dlblFieldTableCache>
                        <c:ptCount val="1"/>
                        <c:pt idx="0">
                          <c:v>H28</c:v>
                        </c:pt>
                      </c15:dlblFieldTableCache>
                    </c15:dlblFTEntry>
                  </c15:dlblFieldTable>
                  <c15:showDataLabelsRange val="0"/>
                </c:ext>
                <c:ext xmlns:c16="http://schemas.microsoft.com/office/drawing/2014/chart" uri="{C3380CC4-5D6E-409C-BE32-E72D297353CC}">
                  <c16:uniqueId val="{00000000-3048-4FF5-BE35-211B3FCD9838}"/>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{D0BB9C4C-84CD-46E0-BC6F-80A3A86BFC44}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3048-4FF5-BE35-211B3FCD9838}"/>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{6D6A139A-2B3A-4404-BF29-9AE33FEF1DDA}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3048-4FF5-BE35-211B3FCD9838}"/>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{82AD5EA6-F42F-4D7B-8081-445C0FC94AF7}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3048-4FF5-BE35-211B3FCD9838}"/>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{1CF49915-7E70-44B4-B52C-55366AFE8D3F}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3048-4FF5-BE35-211B3FCD9838}"/>
                </c:ext>
              </c:extLst>
            </c:dLbl>
            <c:dLbl>
              <c:idx val="8"/>
              <c:tx>
                <c:strRef>
                  <c:f>公会計指標分析・財政指標組合せ分析表!$BX$50</c:f>
                  <c:strCache>
                    <c:ptCount val="1"/>
                    <c:pt idx="0">
                      <c:v>H29</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{1E657008-E984-409A-9699-55B04F053591}</c15:txfldGUID>
                      <c15:f>公会計指標分析・財政指標組合せ分析表!$BX$50</c15:f>
                      <c15:dlblFieldTableCache>
                        <c:ptCount val="1"/>
                        <c:pt idx="0">
                          <c:v>H29</c:v>
                        </c:pt>
                      </c15:dlblFieldTableCache>
                    </c15:dlblFTEntry>
                  </c15:dlblFieldTable>
                  <c15:showDataLabelsRange val="0"/>
                </c:ext>
                <c:ext xmlns:c16="http://schemas.microsoft.com/office/drawing/2014/chart" uri="{C3380CC4-5D6E-409C-BE32-E72D297353CC}">
                  <c16:uniqueId val="{00000005-3048-4FF5-BE35-211B3FCD9838}"/>
                </c:ext>
              </c:extLst>
            </c:dLbl>
            <c:dLbl>
              <c:idx val="16"/>
              <c:tx>
                <c:strRef>
                  <c:f>公会計指標分析・財政指標組合せ分析表!$CF$50</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{A736B2E1-4D35-4737-A846-3A51DE4620A8}</c15:txfldGUID>
                      <c15:f>公会計指標分析・財政指標組合せ分析表!$CF$50</c15:f>
                      <c15:dlblFieldTableCache>
                        <c:ptCount val="1"/>
                        <c:pt idx="0">
                          <c:v>H30</c:v>
                        </c:pt>
                      </c15:dlblFieldTableCache>
                    </c15:dlblFTEntry>
                  </c15:dlblFieldTable>
                  <c15:showDataLabelsRange val="0"/>
                </c:ext>
                <c:ext xmlns:c16="http://schemas.microsoft.com/office/drawing/2014/chart" uri="{C3380CC4-5D6E-409C-BE32-E72D297353CC}">
                  <c16:uniqueId val="{00000006-3048-4FF5-BE35-211B3FCD9838}"/>
                </c:ext>
              </c:extLst>
            </c:dLbl>
            <c:dLbl>
              <c:idx val="24"/>
              <c:tx>
                <c:strRef>
                  <c:f>公会計指標分析・財政指標組合せ分析表!$CN$50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{19F5972F-1E05-4699-8980-E7CA24EE49E4}</c15:txfldGUID>
                      <c15:f>公会計指標分析・財政指標組合せ分析表!$CN$50</c15:f>
                      <c15:dlblFieldTableCache>
                        <c:ptCount val="1"/>
                        <c:pt idx="0">
                          <c:v>R01</c:v>
                        </c:pt>
                      </c15:dlblFieldTableCache>
                    </c15:dlblFTEntry>
                  </c15:dlblFieldTable>
                  <c15:showDataLabelsRange val="0"/>
                </c:ext>
                <c:ext xmlns:c16="http://schemas.microsoft.com/office/drawing/2014/chart" uri="{C3380CC4-5D6E-409C-BE32-E72D297353CC}">
                  <c16:uniqueId val="{00000007-3048-4FF5-BE35-211B3FCD9838}"/>
                </c:ext>
              </c:extLst>
            </c:dLbl>
            <c:dLbl>
              <c:idx val="32"/>
              <c:tx>
                <c:strRef>
                  <c:f>公会計指標分析・財政指標組合せ分析表!$CV$50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{C5E5FFDF-33EA-4EEC-A80E-118A209C12AA}</c15:txfldGUID>
                      <c15:f>公会計指標分析・財政指標組合せ分析表!$CV$50</c15:f>
                      <c15:dlblFieldTableCache>
                        <c:ptCount val="1"/>
                        <c:pt idx="0">
                          <c:v>R02</c:v>
                        </c:pt>
                      </c15:dlblFieldTableCache>
                    </c15:dlblFTEntry>
                  </c15:dlblFieldTable>
                  <c15:showDataLabelsRange val="0"/>
                </c:ext>
                <c:ext xmlns:c16="http://schemas.microsoft.com/office/drawing/2014/chart" uri="{C3380CC4-5D6E-409C-BE32-E72D297353CC}">
                  <c16:uniqueId val="{00000008-3048-4FF5-BE35-211B3FCD9838}"/>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60</c:v>
                </c:pt>
                <c:pt idx="8">
                  <c:v>62.3</c:v>
                </c:pt>
                <c:pt idx="16">
                  <c:v>65.400000000000006</c:v>
                </c:pt>
                <c:pt idx="24">
                  <c:v>67.7</c:v>
                </c:pt>
                <c:pt idx="32">
                  <c:v>69.400000000000006</c:v>
                </c:pt>
              </c:numCache>
            </c:numRef>
          </c:xVal>
          <c:yVal>
            <c:numRef>
              <c:f>公会計指標分析・財政指標組合せ分析表!$BP$51:$DC$51</c:f>
              <c:numCache>
                <c:formatCode>#,##0.0;"▲ "#,##0.0</c:formatCode>
                <c:ptCount val="40"/>
                <c:pt idx="0">
                  <c:v>73.099999999999994</c:v>
                </c:pt>
                <c:pt idx="8">
                  <c:v>65.599999999999994</c:v>
                </c:pt>
                <c:pt idx="16">
                  <c:v>53.6</c:v>
                </c:pt>
                <c:pt idx="24">
                  <c:v>43</c:v>
                </c:pt>
                <c:pt idx="32">
                  <c:v>25.4</c:v>
                </c:pt>
              </c:numCache>
            </c:numRef>
          </c:yVal>
          <c:smooth val="0"/>
          <c:extLst>
            <c:ext xmlns:c16="http://schemas.microsoft.com/office/drawing/2014/chart" uri="{C3380CC4-5D6E-409C-BE32-E72D297353CC}">
              <c16:uniqueId val="{00000009-3048-4FF5-BE35-211B3FCD9838}"/>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H28</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{D0559ED4-88E8-4ED8-A587-98F16051322D}</c15:txfldGUID>
                      <c15:f>公会計指標分析・財政指標組合せ分析表!$BP$50</c15:f>
                      <c15:dlblFieldTableCache>
                        <c:ptCount val="1"/>
                        <c:pt idx="0">
                          <c:v>H28</c:v>
                        </c:pt>
                      </c15:dlblFieldTableCache>
                    </c15:dlblFTEntry>
                  </c15:dlblFieldTable>
                  <c15:showDataLabelsRange val="0"/>
                </c:ext>
                <c:ext xmlns:c16="http://schemas.microsoft.com/office/drawing/2014/chart" uri="{C3380CC4-5D6E-409C-BE32-E72D297353CC}">
                  <c16:uniqueId val="{0000000A-3048-4FF5-BE35-211B3FCD9838}"/>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{7775C930-AC64-414B-97BD-CCC13047212B}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3048-4FF5-BE35-211B3FCD9838}"/>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{768A7E17-6469-4946-A570-74DDD0150FC7}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3048-4FF5-BE35-211B3FCD9838}"/>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{C4E84EE9-2D6E-4D97-B58E-90E03C718911}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3048-4FF5-BE35-211B3FCD9838}"/>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{D2DB21A2-721B-4B7C-BC0D-190F37664848}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3048-4FF5-BE35-211B3FCD9838}"/>
                </c:ext>
              </c:extLst>
            </c:dLbl>
            <c:dLbl>
              <c:idx val="8"/>
              <c:tx>
                <c:strRef>
                  <c:f>公会計指標分析・財政指標組合せ分析表!$BX$50</c:f>
                  <c:strCache>
                    <c:ptCount val="1"/>
                    <c:pt idx="0">
                      <c:v>H29</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{3EE67DB2-A8F3-4F13-BF6E-EF92DFEF9D6F}</c15:txfldGUID>
                      <c15:f>公会計指標分析・財政指標組合せ分析表!$BX$50</c15:f>
                      <c15:dlblFieldTableCache>
                        <c:ptCount val="1"/>
                        <c:pt idx="0">
                          <c:v>H29</c:v>
                        </c:pt>
                      </c15:dlblFieldTableCache>
                    </c15:dlblFTEntry>
                  </c15:dlblFieldTable>
                  <c15:showDataLabelsRange val="0"/>
                </c:ext>
                <c:ext xmlns:c16="http://schemas.microsoft.com/office/drawing/2014/chart" uri="{C3380CC4-5D6E-409C-BE32-E72D297353CC}">
                  <c16:uniqueId val="{0000000F-3048-4FF5-BE35-211B3FCD9838}"/>
                </c:ext>
              </c:extLst>
            </c:dLbl>
            <c:dLbl>
              <c:idx val="16"/>
              <c:layout>
                <c:manualLayout>
                  <c:x val="-2.843534920726911E-2"/>
                  <c:y val="-6.4739042105865174E-2"/>
                </c:manualLayout>
              </c:layout>
              <c:tx>
                <c:strRef>
                  <c:f>公会計指標分析・財政指標組合せ分析表!$CF$50</c:f>
                  <c:strCache>
                    <c:ptCount val="1"/>
                    <c:pt idx="0">
                      <c:v>H30</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{F846118F-D21A-4831-8BA8-C280F0658665}</c15:txfldGUID>
                      <c15:f>公会計指標分析・財政指標組合せ分析表!$CF$50</c15:f>
                      <c15:dlblFieldTableCache>
                        <c:ptCount val="1"/>
                        <c:pt idx="0">
                          <c:v>H30</c:v>
                        </c:pt>
                      </c15:dlblFieldTableCache>
                    </c15:dlblFTEntry>
                  </c15:dlblFieldTable>
                  <c15:showDataLabelsRange val="0"/>
                </c:ext>
                <c:ext xmlns:c16="http://schemas.microsoft.com/office/drawing/2014/chart" uri="{C3380CC4-5D6E-409C-BE32-E72D297353CC}">
                  <c16:uniqueId val="{00000010-3048-4FF5-BE35-211B3FCD9838}"/>
                </c:ext>
              </c:extLst>
            </c:dLbl>
            <c:dLbl>
              <c:idx val="24"/>
              <c:layout>
                <c:manualLayout>
                  <c:x val="-3.5725601912537354E-2"/>
                  <c:y val="-7.2183081705576899E-2"/>
                </c:manualLayout>
              </c:layout>
              <c:tx>
                <c:strRef>
                  <c:f>公会計指標分析・財政指標組合せ分析表!$CN$50</c:f>
                  <c:strCache>
                    <c:ptCount val="1"/>
                    <c:pt idx="0">
                      <c:v>R01</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{65E2ED9A-C4BC-46AE-8EAC-8AD7792B30D8}</c15:txfldGUID>
                      <c15:f>公会計指標分析・財政指標組合せ分析表!$CN$50</c15:f>
                      <c15:dlblFieldTableCache>
                        <c:ptCount val="1"/>
                        <c:pt idx="0">
                          <c:v>R01</c:v>
                        </c:pt>
                      </c15:dlblFieldTableCache>
                    </c15:dlblFTEntry>
                  </c15:dlblFieldTable>
                  <c15:showDataLabelsRange val="0"/>
                </c:ext>
                <c:ext xmlns:c16="http://schemas.microsoft.com/office/drawing/2014/chart" uri="{C3380CC4-5D6E-409C-BE32-E72D297353CC}">
                  <c16:uniqueId val="{00000011-3048-4FF5-BE35-211B3FCD9838}"/>
                </c:ext>
              </c:extLst>
            </c:dLbl>
            <c:dLbl>
              <c:idx val="32"/>
              <c:layout>
                <c:manualLayout>
                  <c:x val="-3.2015750650234161E-2"/>
                  <c:y val="-5.7295002506153485E-2"/>
                </c:manualLayout>
              </c:layout>
              <c:tx>
                <c:strRef>
                  <c:f>公会計指標分析・財政指標組合せ分析表!$CV$50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{9522E53B-1F06-4FED-8CA4-B5933629531A}</c15:txfldGUID>
                      <c15:f>公会計指標分析・財政指標組合せ分析表!$CV$50</c15:f>
                      <c15:dlblFieldTableCache>
                        <c:ptCount val="1"/>
                        <c:pt idx="0">
                          <c:v>R02</c:v>
                        </c:pt>
                      </c15:dlblFieldTableCache>
                    </c15:dlblFTEntry>
                  </c15:dlblFieldTable>
                  <c15:showDataLabelsRange val="0"/>
                </c:ext>
                <c:ext xmlns:c16="http://schemas.microsoft.com/office/drawing/2014/chart" uri="{C3380CC4-5D6E-409C-BE32-E72D297353CC}">
                  <c16:uniqueId val="{00000012-3048-4FF5-BE35-211B3FCD9838}"/>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57.6</c:v>
                </c:pt>
                <c:pt idx="8">
                  <c:v>58.9</c:v>
                </c:pt>
                <c:pt idx="16">
                  <c:v>60.5</c:v>
                </c:pt>
                <c:pt idx="24">
                  <c:v>61.2</c:v>
                </c:pt>
                <c:pt idx="32">
                  <c:v>61.8</c:v>
                </c:pt>
              </c:numCache>
            </c:numRef>
          </c:xVal>
          <c:yVal>
            <c:numRef>
              <c:f>公会計指標分析・財政指標組合せ分析表!$BP$55:$DC$55</c:f>
              <c:numCache>
                <c:formatCode>#,##0.0;"▲ "#,##0.0</c:formatCode>
                <c:ptCount val="40"/>
                <c:pt idx="0">
                  <c:v>38.5</c:v>
                </c:pt>
                <c:pt idx="8">
                  <c:v>32.799999999999997</c:v>
                </c:pt>
                <c:pt idx="16">
                  <c:v>20.9</c:v>
                </c:pt>
                <c:pt idx="24">
                  <c:v>21</c:v>
                </c:pt>
                <c:pt idx="32">
                  <c:v>23.5</c:v>
                </c:pt>
              </c:numCache>
            </c:numRef>
          </c:yVal>
          <c:smooth val="0"/>
          <c:extLst>
            <c:ext xmlns:c16="http://schemas.microsoft.com/office/drawing/2014/chart" uri="{C3380CC4-5D6E-409C-BE32-E72D297353CC}">
              <c16:uniqueId val="{00000013-3048-4FF5-BE35-211B3FCD9838}"/>
            </c:ext>
          </c:extLst>
        </c:ser>
        <c:dLbls>
          <c:showLegendKey val="0"/>
          <c:showVal val="1"/>
          <c:showCatName val="0"/>
          <c:showSerName val="0"/>
          <c:showPercent val="0"/>
          <c:showBubbleSize val="0"/>
        </c:dLbls>
        <c:axId val="46179840"/>
        <c:axId val="46181760"/>
      </c:scatterChart>
      <c:valAx>
        <c:axId val="46179840"/>
        <c:scaling>
          <c:orientation val="maxMin"/>
          <c:max val="80"/>
          <c:min val="5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8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H28</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{BD56BBAA-80C0-4D16-91A2-B169838358C5}</c15:txfldGUID>
                      <c15:f>公会計指標分析・財政指標組合せ分析表!$BP$72</c15:f>
                      <c15:dlblFieldTableCache>
                        <c:ptCount val="1"/>
                        <c:pt idx="0">
                          <c:v>H28</c:v>
                        </c:pt>
                      </c15:dlblFieldTableCache>
                    </c15:dlblFTEntry>
                  </c15:dlblFieldTable>
                  <c15:showDataLabelsRange val="0"/>
                </c:ext>
                <c:ext xmlns:c16="http://schemas.microsoft.com/office/drawing/2014/chart" uri="{C3380CC4-5D6E-409C-BE32-E72D297353CC}">
                  <c16:uniqueId val="{00000000-5EB9-4065-8C5C-8AFF7E431E7A}"/>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{70EECC4E-C844-4C06-9885-51FAAF1D1FE6}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5EB9-4065-8C5C-8AFF7E431E7A}"/>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{CCCAF885-E526-4D33-8163-905F8C0CEC21}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5EB9-4065-8C5C-8AFF7E431E7A}"/>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{53B86C21-0675-4A53-9C9D-1054E40E2C96}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5EB9-4065-8C5C-8AFF7E431E7A}"/>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{05001002-EFAE-404C-8714-90335AEC0B50}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5EB9-4065-8C5C-8AFF7E431E7A}"/>
                </c:ext>
              </c:extLst>
            </c:dLbl>
            <c:dLbl>
              <c:idx val="8"/>
              <c:tx>
                <c:strRef>
                  <c:f>公会計指標分析・財政指標組合せ分析表!$BX$72</c:f>
                  <c:strCache>
                    <c:ptCount val="1"/>
                    <c:pt idx="0">
                      <c:v>H29</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{68DAE914-3F9B-4C45-B5A9-2DFA3F9C946B}</c15:txfldGUID>
                      <c15:f>公会計指標分析・財政指標組合せ分析表!$BX$72</c15:f>
                      <c15:dlblFieldTableCache>
                        <c:ptCount val="1"/>
                        <c:pt idx="0">
                          <c:v>H29</c:v>
                        </c:pt>
                      </c15:dlblFieldTableCache>
                    </c15:dlblFTEntry>
                  </c15:dlblFieldTable>
                  <c15:showDataLabelsRange val="0"/>
                </c:ext>
                <c:ext xmlns:c16="http://schemas.microsoft.com/office/drawing/2014/chart" uri="{C3380CC4-5D6E-409C-BE32-E72D297353CC}">
                  <c16:uniqueId val="{00000005-5EB9-4065-8C5C-8AFF7E431E7A}"/>
                </c:ext>
              </c:extLst>
            </c:dLbl>
            <c:dLbl>
              <c:idx val="16"/>
              <c:tx>
                <c:strRef>
                  <c:f>公会計指標分析・財政指標組合せ分析表!$CF$72</c:f>
                  <c:strCache>
                    <c:ptCount val="1"/>
                    <c:pt idx="0">
                      <c:v>H30</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{B2105A90-5F39-4F0C-8E8D-FD9476F8FAD2}</c15:txfldGUID>
                      <c15:f>公会計指標分析・財政指標組合せ分析表!$CF$72</c15:f>
                      <c15:dlblFieldTableCache>
                        <c:ptCount val="1"/>
                        <c:pt idx="0">
                          <c:v>H30</c:v>
                        </c:pt>
                      </c15:dlblFieldTableCache>
                    </c15:dlblFTEntry>
                  </c15:dlblFieldTable>
                  <c15:showDataLabelsRange val="0"/>
                </c:ext>
                <c:ext xmlns:c16="http://schemas.microsoft.com/office/drawing/2014/chart" uri="{C3380CC4-5D6E-409C-BE32-E72D297353CC}">
                  <c16:uniqueId val="{00000006-5EB9-4065-8C5C-8AFF7E431E7A}"/>
                </c:ext>
              </c:extLst>
            </c:dLbl>
            <c:dLbl>
              <c:idx val="24"/>
              <c:tx>
                <c:strRef>
                  <c:f>公会計指標分析・財政指標組合せ分析表!$CN$72</c:f>
                  <c:strCache>
                    <c:ptCount val="1"/>
                    <c:pt idx="0">
                      <c:v>R01</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{BF6DC3CC-13BF-4049-AF02-3A2552C83D5A}</c15:txfldGUID>
                      <c15:f>公会計指標分析・財政指標組合せ分析表!$CN$72</c15:f>
                      <c15:dlblFieldTableCache>
                        <c:ptCount val="1"/>
                        <c:pt idx="0">
                          <c:v>R01</c:v>
                        </c:pt>
                      </c15:dlblFieldTableCache>
                    </c15:dlblFTEntry>
                  </c15:dlblFieldTable>
                  <c15:showDataLabelsRange val="0"/>
                </c:ext>
                <c:ext xmlns:c16="http://schemas.microsoft.com/office/drawing/2014/chart" uri="{C3380CC4-5D6E-409C-BE32-E72D297353CC}">
                  <c16:uniqueId val="{00000007-5EB9-4065-8C5C-8AFF7E431E7A}"/>
                </c:ext>
              </c:extLst>
            </c:dLbl>
            <c:dLbl>
              <c:idx val="32"/>
              <c:tx>
                <c:strRef>
                  <c:f>公会計指標分析・財政指標組合せ分析表!$CV$72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{B4349742-D8C5-49ED-8C59-8BBEEA2D6F81}</c15:txfldGUID>
                      <c15:f>公会計指標分析・財政指標組合せ分析表!$CV$72</c15:f>
                      <c15:dlblFieldTableCache>
                        <c:ptCount val="1"/>
                        <c:pt idx="0">
                          <c:v>R02</c:v>
                        </c:pt>
                      </c15:dlblFieldTableCache>
                    </c15:dlblFTEntry>
                  </c15:dlblFieldTable>
                  <c15:showDataLabelsRange val="0"/>
                </c:ext>
                <c:ext xmlns:c16="http://schemas.microsoft.com/office/drawing/2014/chart" uri="{C3380CC4-5D6E-409C-BE32-E72D297353CC}">
                  <c16:uniqueId val="{00000008-5EB9-4065-8C5C-8AFF7E431E7A}"/>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10.7</c:v>
                </c:pt>
                <c:pt idx="8">
                  <c:v>10.7</c:v>
                </c:pt>
                <c:pt idx="16">
                  <c:v>11.1</c:v>
                </c:pt>
                <c:pt idx="24">
                  <c:v>11.4</c:v>
                </c:pt>
                <c:pt idx="32">
                  <c:v>11.3</c:v>
                </c:pt>
              </c:numCache>
            </c:numRef>
          </c:xVal>
          <c:yVal>
            <c:numRef>
              <c:f>公会計指標分析・財政指標組合せ分析表!$BP$73:$DC$73</c:f>
              <c:numCache>
                <c:formatCode>#,##0.0;"▲ "#,##0.0</c:formatCode>
                <c:ptCount val="40"/>
                <c:pt idx="0">
                  <c:v>73.099999999999994</c:v>
                </c:pt>
                <c:pt idx="8">
                  <c:v>65.599999999999994</c:v>
                </c:pt>
                <c:pt idx="16">
                  <c:v>53.6</c:v>
                </c:pt>
                <c:pt idx="24">
                  <c:v>43</c:v>
                </c:pt>
                <c:pt idx="32">
                  <c:v>25.4</c:v>
                </c:pt>
              </c:numCache>
            </c:numRef>
          </c:yVal>
          <c:smooth val="0"/>
          <c:extLst>
            <c:ext xmlns:c16="http://schemas.microsoft.com/office/drawing/2014/chart" uri="{C3380CC4-5D6E-409C-BE32-E72D297353CC}">
              <c16:uniqueId val="{00000009-5EB9-4065-8C5C-8AFF7E431E7A}"/>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H28</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{1AA08508-EDEF-42AB-B241-D6189F190993}</c15:txfldGUID>
                      <c15:f>公会計指標分析・財政指標組合せ分析表!$BP$72</c15:f>
                      <c15:dlblFieldTableCache>
                        <c:ptCount val="1"/>
                        <c:pt idx="0">
                          <c:v>H28</c:v>
                        </c:pt>
                      </c15:dlblFieldTableCache>
                    </c15:dlblFTEntry>
                  </c15:dlblFieldTable>
                  <c15:showDataLabelsRange val="0"/>
                </c:ext>
                <c:ext xmlns:c16="http://schemas.microsoft.com/office/drawing/2014/chart" uri="{C3380CC4-5D6E-409C-BE32-E72D297353CC}">
                  <c16:uniqueId val="{0000000A-5EB9-4065-8C5C-8AFF7E431E7A}"/>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{FE1FA2B9-B924-4396-BF85-6DCD958BDB8E}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5EB9-4065-8C5C-8AFF7E431E7A}"/>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{425C36EA-1F25-4D23-BB72-AE777EC625E2}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5EB9-4065-8C5C-8AFF7E431E7A}"/>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{E7AB10C9-9D04-4BCE-9CD0-008AEC5A5BB6}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5EB9-4065-8C5C-8AFF7E431E7A}"/>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{510446FC-979B-46C0-8CE2-54127139CA6E}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5EB9-4065-8C5C-8AFF7E431E7A}"/>
                </c:ext>
              </c:extLst>
            </c:dLbl>
            <c:dLbl>
              <c:idx val="8"/>
              <c:tx>
                <c:strRef>
                  <c:f>公会計指標分析・財政指標組合せ分析表!$BX$72</c:f>
                  <c:strCache>
                    <c:ptCount val="1"/>
                    <c:pt idx="0">
                      <c:v>H29</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{392C68C7-551E-4169-908B-1A5B8C432596}</c15:txfldGUID>
                      <c15:f>公会計指標分析・財政指標組合せ分析表!$BX$72</c15:f>
                      <c15:dlblFieldTableCache>
                        <c:ptCount val="1"/>
                        <c:pt idx="0">
                          <c:v>H29</c:v>
                        </c:pt>
                      </c15:dlblFieldTableCache>
                    </c15:dlblFTEntry>
                  </c15:dlblFieldTable>
                  <c15:showDataLabelsRange val="0"/>
                </c:ext>
                <c:ext xmlns:c16="http://schemas.microsoft.com/office/drawing/2014/chart" uri="{C3380CC4-5D6E-409C-BE32-E72D297353CC}">
                  <c16:uniqueId val="{0000000F-5EB9-4065-8C5C-8AFF7E431E7A}"/>
                </c:ext>
              </c:extLst>
            </c:dLbl>
            <c:dLbl>
              <c:idx val="16"/>
              <c:layout>
                <c:manualLayout>
                  <c:x val="-2.8766015700383205E-2"/>
                  <c:y val="-6.2416647087793951E-2"/>
                </c:manualLayout>
              </c:layout>
              <c:tx>
                <c:strRef>
                  <c:f>公会計指標分析・財政指標組合せ分析表!$CF$72</c:f>
                  <c:strCache>
                    <c:ptCount val="1"/>
                    <c:pt idx="0">
                      <c:v>H30</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{B53FB0D6-7BC9-4FF1-A097-8B1842D96136}</c15:txfldGUID>
                      <c15:f>公会計指標分析・財政指標組合せ分析表!$CF$72</c15:f>
                      <c15:dlblFieldTableCache>
                        <c:ptCount val="1"/>
                        <c:pt idx="0">
                          <c:v>H30</c:v>
                        </c:pt>
                      </c15:dlblFieldTableCache>
                    </c15:dlblFTEntry>
                  </c15:dlblFieldTable>
                  <c15:showDataLabelsRange val="0"/>
                </c:ext>
                <c:ext xmlns:c16="http://schemas.microsoft.com/office/drawing/2014/chart" uri="{C3380CC4-5D6E-409C-BE32-E72D297353CC}">
                  <c16:uniqueId val="{00000010-5EB9-4065-8C5C-8AFF7E431E7A}"/>
                </c:ext>
              </c:extLst>
            </c:dLbl>
            <c:dLbl>
              <c:idx val="24"/>
              <c:layout>
                <c:manualLayout>
                  <c:x val="-3.4502318643803147E-2"/>
                  <c:y val="-6.2416647087793951E-2"/>
                </c:manualLayout>
              </c:layout>
              <c:tx>
                <c:strRef>
                  <c:f>公会計指標分析・財政指標組合せ分析表!$CN$72</c:f>
                  <c:strCache>
                    <c:ptCount val="1"/>
                    <c:pt idx="0">
                      <c:v>R01</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{A21B6744-3413-4093-936C-2117441BC121}</c15:txfldGUID>
                      <c15:f>公会計指標分析・財政指標組合せ分析表!$CN$72</c15:f>
                      <c15:dlblFieldTableCache>
                        <c:ptCount val="1"/>
                        <c:pt idx="0">
                          <c:v>R01</c:v>
                        </c:pt>
                      </c15:dlblFieldTableCache>
                    </c15:dlblFTEntry>
                  </c15:dlblFieldTable>
                  <c15:showDataLabelsRange val="0"/>
                </c:ext>
                <c:ext xmlns:c16="http://schemas.microsoft.com/office/drawing/2014/chart" uri="{C3380CC4-5D6E-409C-BE32-E72D297353CC}">
                  <c16:uniqueId val="{00000011-5EB9-4065-8C5C-8AFF7E431E7A}"/>
                </c:ext>
              </c:extLst>
            </c:dLbl>
            <c:dLbl>
              <c:idx val="32"/>
              <c:tx>
                <c:strRef>
                  <c:f>公会計指標分析・財政指標組合せ分析表!$CV$72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{215A5D49-D0E2-49BA-9339-F53A8A530EAC}</c15:txfldGUID>
                      <c15:f>公会計指標分析・財政指標組合せ分析表!$CV$72</c15:f>
                      <c15:dlblFieldTableCache>
                        <c:ptCount val="1"/>
                        <c:pt idx="0">
                          <c:v>R02</c:v>
                        </c:pt>
                      </c15:dlblFieldTableCache>
                    </c15:dlblFTEntry>
                  </c15:dlblFieldTable>
                  <c15:showDataLabelsRange val="0"/>
                </c:ext>
                <c:ext xmlns:c16="http://schemas.microsoft.com/office/drawing/2014/chart" uri="{C3380CC4-5D6E-409C-BE32-E72D297353CC}">
                  <c16:uniqueId val="{00000012-5EB9-4065-8C5C-8AFF7E431E7A}"/>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9.1999999999999993</c:v>
                </c:pt>
                <c:pt idx="8">
                  <c:v>9.1</c:v>
                </c:pt>
                <c:pt idx="16">
                  <c:v>9.1</c:v>
                </c:pt>
                <c:pt idx="24">
                  <c:v>9.1999999999999993</c:v>
                </c:pt>
                <c:pt idx="32">
                  <c:v>8.6</c:v>
                </c:pt>
              </c:numCache>
            </c:numRef>
          </c:xVal>
          <c:yVal>
            <c:numRef>
              <c:f>公会計指標分析・財政指標組合せ分析表!$BP$77:$DC$77</c:f>
              <c:numCache>
                <c:formatCode>#,##0.0;"▲ "#,##0.0</c:formatCode>
                <c:ptCount val="40"/>
                <c:pt idx="0">
                  <c:v>38.5</c:v>
                </c:pt>
                <c:pt idx="8">
                  <c:v>32.799999999999997</c:v>
                </c:pt>
                <c:pt idx="16">
                  <c:v>20.9</c:v>
                </c:pt>
                <c:pt idx="24">
                  <c:v>21</c:v>
                </c:pt>
                <c:pt idx="32">
                  <c:v>23.5</c:v>
                </c:pt>
              </c:numCache>
            </c:numRef>
          </c:yVal>
          <c:smooth val="0"/>
          <c:extLst>
            <c:ext xmlns:c16="http://schemas.microsoft.com/office/drawing/2014/chart" uri="{C3380CC4-5D6E-409C-BE32-E72D297353CC}">
              <c16:uniqueId val="{00000013-5EB9-4065-8C5C-8AFF7E431E7A}"/>
            </c:ext>
          </c:extLst>
        </c:ser>
        <c:dLbls>
          <c:showLegendKey val="0"/>
          <c:showVal val="1"/>
          <c:showCatName val="0"/>
          <c:showSerName val="0"/>
          <c:showPercent val="0"/>
          <c:showBubbleSize val="0"/>
        </c:dLbls>
        <c:axId val="84219776"/>
        <c:axId val="84234240"/>
      </c:scatterChart>
      <c:valAx>
        <c:axId val="84219776"/>
        <c:scaling>
          <c:orientation val="maxMin"/>
          <c:max val="12"/>
          <c:min val="8"/>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8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55768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78009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青森県階上町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13,232
13,153
94.00
7,960,171
7,718,821
238,307
3,844,791
5,714,773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11.3
25.4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18918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91891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596118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24</xdr:row>
      <xdr:rowOff>165100</xdr:rowOff>
    </xdr:from>
    <xdr:ext cx="8146654" cy="259045"/>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[0.37]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自主財源の多寡を示す財政力指数は</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0.37</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と、平成</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24</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から僅かながらも上昇傾向で推移している。青森県平均を上回っているものの、全国平均及び類似団体内平均値との比較では平均を下回っている。これは、主要な自主財源である町税の収入全体における割合が他団体と比較して低いためであると考えられる。</a:t>
          </a:r>
          <a:endParaRPr lang="ja-JP" altLang="ja-JP" sz="14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人口減に伴い、今後税収入は減少傾向となる見込みである</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。さらに、新型コロナウイルス感染症による経済活動の低迷による影響も懸念される。今後は、</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町の魅力発信によるふるさと納税収入額の増、移住・定住事業による労働力人口の確保及びコンビニエンスストアでの町税納付等、収納率向上対策による税収入額の増に努め、財政基盤の強化を図る。</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74083</xdr:rowOff>
    </xdr:from>
    <xdr:to>
      <xdr:col>27</xdr:col>
      <xdr:colOff>184150</xdr:colOff>
      <xdr:row>45</xdr:row>
      <xdr:rowOff>74083</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2" name="財政力グラフ枠">
          <a:extLst>
            <a:ext uri="{FF2B5EF4-FFF2-40B4-BE49-F238E27FC236}">
              <a16:creationId xmlns:a16="http://schemas.microsoft.com/office/drawing/2014/main" id="{00000000-0008-0000-0300-00003E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5927</xdr:rowOff>
    </xdr:from>
    <xdr:to>
      <xdr:col>23</xdr:col>
      <xdr:colOff>133350</xdr:colOff>
      <xdr:row>44</xdr:row>
      <xdr:rowOff>60537</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flipV="1">
          <a:off x="4953000" y="6349577"/>
          <a:ext cx="0" cy="125476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32614</xdr:rowOff>
    </xdr:from>
    <xdr:ext cx="762000" cy="259045"/>
    <xdr:sp macro="" textlink="">
      <xdr:nvSpPr>
        <xdr:cNvPr id="64" name="財政力最小値テキスト">
          <a:extLst>
            <a:ext uri="{FF2B5EF4-FFF2-40B4-BE49-F238E27FC236}">
              <a16:creationId xmlns:a16="http://schemas.microsoft.com/office/drawing/2014/main" id="{00000000-0008-0000-0300-000040000000}"/>
            </a:ext>
          </a:extLst>
        </xdr:cNvPr>
        <xdr:cNvSpPr txBox="1"/>
      </xdr:nvSpPr>
      <xdr:spPr>
        <a:xfrm>
          <a:off x="5041900" y="75764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60537</xdr:rowOff>
    </xdr:from>
    <xdr:to>
      <xdr:col>24</xdr:col>
      <xdr:colOff>12700</xdr:colOff>
      <xdr:row>44</xdr:row>
      <xdr:rowOff>60537</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a:off x="4864100" y="76043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92304</xdr:rowOff>
    </xdr:from>
    <xdr:ext cx="762000" cy="259045"/>
    <xdr:sp macro="" textlink="">
      <xdr:nvSpPr>
        <xdr:cNvPr id="66" name="財政力最大値テキスト">
          <a:extLst>
            <a:ext uri="{FF2B5EF4-FFF2-40B4-BE49-F238E27FC236}">
              <a16:creationId xmlns:a16="http://schemas.microsoft.com/office/drawing/2014/main" id="{00000000-0008-0000-0300-000042000000}"/>
            </a:ext>
          </a:extLst>
        </xdr:cNvPr>
        <xdr:cNvSpPr txBox="1"/>
      </xdr:nvSpPr>
      <xdr:spPr>
        <a:xfrm>
          <a:off x="5041900" y="60930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5927</xdr:rowOff>
    </xdr:from>
    <xdr:to>
      <xdr:col>24</xdr:col>
      <xdr:colOff>12700</xdr:colOff>
      <xdr:row>37</xdr:row>
      <xdr:rowOff>5927</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63495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119380</xdr:rowOff>
    </xdr:from>
    <xdr:to>
      <xdr:col>23</xdr:col>
      <xdr:colOff>133350</xdr:colOff>
      <xdr:row>43</xdr:row>
      <xdr:rowOff>127423</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flipV="1">
          <a:off x="4114800" y="7491730"/>
          <a:ext cx="8382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20760</xdr:rowOff>
    </xdr:from>
    <xdr:ext cx="762000" cy="259045"/>
    <xdr:sp macro="" textlink="">
      <xdr:nvSpPr>
        <xdr:cNvPr id="69" name="財政力平均値テキスト">
          <a:extLst>
            <a:ext uri="{FF2B5EF4-FFF2-40B4-BE49-F238E27FC236}">
              <a16:creationId xmlns:a16="http://schemas.microsoft.com/office/drawing/2014/main" id="{00000000-0008-0000-0300-000045000000}"/>
            </a:ext>
          </a:extLst>
        </xdr:cNvPr>
        <xdr:cNvSpPr txBox="1"/>
      </xdr:nvSpPr>
      <xdr:spPr>
        <a:xfrm>
          <a:off x="5041900" y="72216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4233</xdr:rowOff>
    </xdr:from>
    <xdr:to>
      <xdr:col>23</xdr:col>
      <xdr:colOff>184150</xdr:colOff>
      <xdr:row>43</xdr:row>
      <xdr:rowOff>105833</xdr:rowOff>
    </xdr:to>
    <xdr:sp macro="" textlink="">
      <xdr:nvSpPr>
        <xdr:cNvPr id="70" name="フローチャート: 判断 69">
          <a:extLst>
            <a:ext uri="{FF2B5EF4-FFF2-40B4-BE49-F238E27FC236}">
              <a16:creationId xmlns:a16="http://schemas.microsoft.com/office/drawing/2014/main" id="{00000000-0008-0000-0300-000046000000}"/>
            </a:ext>
          </a:extLst>
        </xdr:cNvPr>
        <xdr:cNvSpPr/>
      </xdr:nvSpPr>
      <xdr:spPr>
        <a:xfrm>
          <a:off x="49022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127423</xdr:rowOff>
    </xdr:from>
    <xdr:to>
      <xdr:col>19</xdr:col>
      <xdr:colOff>133350</xdr:colOff>
      <xdr:row>43</xdr:row>
      <xdr:rowOff>127423</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3225800" y="749977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151554</xdr:rowOff>
    </xdr:from>
    <xdr:to>
      <xdr:col>19</xdr:col>
      <xdr:colOff>184150</xdr:colOff>
      <xdr:row>43</xdr:row>
      <xdr:rowOff>81704</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064000" y="7352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91881</xdr:rowOff>
    </xdr:from>
    <xdr:ext cx="736600" cy="259045"/>
    <xdr:sp macro="" textlink="">
      <xdr:nvSpPr>
        <xdr:cNvPr id="73" name="テキスト ボックス 72">
          <a:extLst>
            <a:ext uri="{FF2B5EF4-FFF2-40B4-BE49-F238E27FC236}">
              <a16:creationId xmlns:a16="http://schemas.microsoft.com/office/drawing/2014/main" id="{00000000-0008-0000-0300-000049000000}"/>
            </a:ext>
          </a:extLst>
        </xdr:cNvPr>
        <xdr:cNvSpPr txBox="1"/>
      </xdr:nvSpPr>
      <xdr:spPr>
        <a:xfrm>
          <a:off x="3733800" y="71213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127423</xdr:rowOff>
    </xdr:from>
    <xdr:to>
      <xdr:col>15</xdr:col>
      <xdr:colOff>82550</xdr:colOff>
      <xdr:row>43</xdr:row>
      <xdr:rowOff>135467</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flipV="1">
          <a:off x="2336800" y="7499773"/>
          <a:ext cx="8890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159596</xdr:rowOff>
    </xdr:from>
    <xdr:to>
      <xdr:col>15</xdr:col>
      <xdr:colOff>133350</xdr:colOff>
      <xdr:row>43</xdr:row>
      <xdr:rowOff>89746</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3175000" y="7360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99923</xdr:rowOff>
    </xdr:from>
    <xdr:ext cx="7620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2844800" y="7129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135467</xdr:rowOff>
    </xdr:from>
    <xdr:to>
      <xdr:col>11</xdr:col>
      <xdr:colOff>31750</xdr:colOff>
      <xdr:row>43</xdr:row>
      <xdr:rowOff>143510</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flipV="1">
          <a:off x="1447800" y="7507817"/>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159596</xdr:rowOff>
    </xdr:from>
    <xdr:to>
      <xdr:col>11</xdr:col>
      <xdr:colOff>82550</xdr:colOff>
      <xdr:row>43</xdr:row>
      <xdr:rowOff>89746</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2286000" y="7360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99923</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1955800" y="7129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167640</xdr:rowOff>
    </xdr:from>
    <xdr:to>
      <xdr:col>7</xdr:col>
      <xdr:colOff>31750</xdr:colOff>
      <xdr:row>43</xdr:row>
      <xdr:rowOff>97790</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1397000" y="7368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107967</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066800" y="7137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68580</xdr:rowOff>
    </xdr:from>
    <xdr:to>
      <xdr:col>23</xdr:col>
      <xdr:colOff>184150</xdr:colOff>
      <xdr:row>43</xdr:row>
      <xdr:rowOff>170180</xdr:rowOff>
    </xdr:to>
    <xdr:sp macro="" textlink="">
      <xdr:nvSpPr>
        <xdr:cNvPr id="87" name="楕円 86">
          <a:extLst>
            <a:ext uri="{FF2B5EF4-FFF2-40B4-BE49-F238E27FC236}">
              <a16:creationId xmlns:a16="http://schemas.microsoft.com/office/drawing/2014/main" id="{00000000-0008-0000-0300-000057000000}"/>
            </a:ext>
          </a:extLst>
        </xdr:cNvPr>
        <xdr:cNvSpPr/>
      </xdr:nvSpPr>
      <xdr:spPr>
        <a:xfrm>
          <a:off x="4902200" y="7440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135907</xdr:rowOff>
    </xdr:from>
    <xdr:ext cx="762000" cy="259045"/>
    <xdr:sp macro="" textlink="">
      <xdr:nvSpPr>
        <xdr:cNvPr id="88" name="財政力該当値テキスト">
          <a:extLst>
            <a:ext uri="{FF2B5EF4-FFF2-40B4-BE49-F238E27FC236}">
              <a16:creationId xmlns:a16="http://schemas.microsoft.com/office/drawing/2014/main" id="{00000000-0008-0000-0300-000058000000}"/>
            </a:ext>
          </a:extLst>
        </xdr:cNvPr>
        <xdr:cNvSpPr txBox="1"/>
      </xdr:nvSpPr>
      <xdr:spPr>
        <a:xfrm>
          <a:off x="5041900" y="73368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76623</xdr:rowOff>
    </xdr:from>
    <xdr:to>
      <xdr:col>19</xdr:col>
      <xdr:colOff>184150</xdr:colOff>
      <xdr:row>44</xdr:row>
      <xdr:rowOff>6773</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064000" y="7448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163000</xdr:rowOff>
    </xdr:from>
    <xdr:ext cx="7366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3733800" y="753535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76623</xdr:rowOff>
    </xdr:from>
    <xdr:to>
      <xdr:col>15</xdr:col>
      <xdr:colOff>133350</xdr:colOff>
      <xdr:row>44</xdr:row>
      <xdr:rowOff>6773</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3175000" y="7448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163000</xdr:rowOff>
    </xdr:from>
    <xdr:ext cx="7620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2844800" y="75353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84667</xdr:rowOff>
    </xdr:from>
    <xdr:to>
      <xdr:col>11</xdr:col>
      <xdr:colOff>82550</xdr:colOff>
      <xdr:row>44</xdr:row>
      <xdr:rowOff>14817</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2286000" y="7457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171044</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1955800" y="75433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92710</xdr:rowOff>
    </xdr:from>
    <xdr:to>
      <xdr:col>7</xdr:col>
      <xdr:colOff>31750</xdr:colOff>
      <xdr:row>44</xdr:row>
      <xdr:rowOff>22860</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1397000" y="7465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7637</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066800" y="7551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7" name="正方形/長方形 96">
          <a:extLst>
            <a:ext uri="{FF2B5EF4-FFF2-40B4-BE49-F238E27FC236}">
              <a16:creationId xmlns:a16="http://schemas.microsoft.com/office/drawing/2014/main" id="{00000000-0008-0000-0300-000061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[91.3%]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　交付税措置される過疎債及び合併特例債が</a:t>
          </a:r>
          <a:r>
            <a:rPr kumimoji="1" lang="ja-JP" altLang="en-US" sz="1000" b="0" i="0" baseline="0">
              <a:solidFill>
                <a:schemeClr val="dk1"/>
              </a:solidFill>
              <a:effectLst/>
              <a:latin typeface="ＭＳ Ｐゴシック" panose="020B0600070205080204" pitchFamily="50" charset="-128"/>
              <a:ea typeface="ＭＳ Ｐゴシック" panose="020B0600070205080204" pitchFamily="50" charset="-128"/>
              <a:cs typeface="+mn-cs"/>
            </a:rPr>
            <a:t>適用されない</a:t>
          </a:r>
          <a:r>
            <a:rPr kumimoji="1" lang="ja-JP"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こと等により、慢性的に普通交付税が類似団体と比較して少ないこと、町税の収入が少ないこと等に伴い、経常的な一般財源の歳入が慢性的に不足しているため、経常経費削減に努めているにも関わらず、経常収支比率は類似団体内平均値を上回る傾向となっており、財政構造の硬直化の要因となっている。</a:t>
          </a:r>
          <a:endParaRPr lang="ja-JP" altLang="ja-JP" sz="10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　平成</a:t>
          </a:r>
          <a:r>
            <a:rPr kumimoji="1" lang="en-US"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28</a:t>
          </a:r>
          <a:r>
            <a:rPr kumimoji="1" lang="ja-JP"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年度から主に物件費が増加し、</a:t>
          </a:r>
          <a:r>
            <a:rPr kumimoji="1" lang="en-US"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年連続で経常収支比率が増加しているが、令和</a:t>
          </a:r>
          <a:r>
            <a:rPr kumimoji="1" lang="en-US"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年度においては、経常的な歳入である</a:t>
          </a:r>
          <a:r>
            <a:rPr kumimoji="1" lang="ja-JP" altLang="en-US" sz="1000" b="0" i="0" baseline="0">
              <a:solidFill>
                <a:schemeClr val="dk1"/>
              </a:solidFill>
              <a:effectLst/>
              <a:latin typeface="ＭＳ Ｐゴシック" panose="020B0600070205080204" pitchFamily="50" charset="-128"/>
              <a:ea typeface="ＭＳ Ｐゴシック" panose="020B0600070205080204" pitchFamily="50" charset="-128"/>
              <a:cs typeface="+mn-cs"/>
            </a:rPr>
            <a:t>地方消費税交付金及び地方交付税</a:t>
          </a:r>
          <a:r>
            <a:rPr kumimoji="1" lang="ja-JP"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の大幅な</a:t>
          </a:r>
          <a:r>
            <a:rPr kumimoji="1" lang="ja-JP" altLang="en-US" sz="1000" b="0" i="0" baseline="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等の影響もあり、経常収支比率が</a:t>
          </a:r>
          <a:r>
            <a:rPr kumimoji="1" lang="ja-JP" altLang="en-US" sz="1000" b="0" i="0" baseline="0">
              <a:solidFill>
                <a:schemeClr val="dk1"/>
              </a:solidFill>
              <a:effectLst/>
              <a:latin typeface="ＭＳ Ｐゴシック" panose="020B0600070205080204" pitchFamily="50" charset="-128"/>
              <a:ea typeface="ＭＳ Ｐゴシック" panose="020B0600070205080204" pitchFamily="50" charset="-128"/>
              <a:cs typeface="+mn-cs"/>
            </a:rPr>
            <a:t>大幅に減少</a:t>
          </a:r>
          <a:r>
            <a:rPr kumimoji="1" lang="ja-JP"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した。</a:t>
          </a:r>
          <a:r>
            <a:rPr kumimoji="1" lang="ja-JP" altLang="en-US" sz="1000" b="0" i="0" baseline="0">
              <a:solidFill>
                <a:schemeClr val="dk1"/>
              </a:solidFill>
              <a:effectLst/>
              <a:latin typeface="ＭＳ Ｐゴシック" panose="020B0600070205080204" pitchFamily="50" charset="-128"/>
              <a:ea typeface="ＭＳ Ｐゴシック" panose="020B0600070205080204" pitchFamily="50" charset="-128"/>
              <a:cs typeface="+mn-cs"/>
            </a:rPr>
            <a:t>また、新型コロナウイルス感染症拡大に伴い、事業縮小により一時的に経常経費が減少したことも影響している。</a:t>
          </a:r>
          <a:endParaRPr lang="ja-JP" altLang="ja-JP" sz="10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　普通交付税</a:t>
          </a:r>
          <a:r>
            <a:rPr kumimoji="1" lang="ja-JP" altLang="en-US" sz="1000" b="0" i="0" baseline="0">
              <a:solidFill>
                <a:schemeClr val="dk1"/>
              </a:solidFill>
              <a:effectLst/>
              <a:latin typeface="ＭＳ Ｐゴシック" panose="020B0600070205080204" pitchFamily="50" charset="-128"/>
              <a:ea typeface="ＭＳ Ｐゴシック" panose="020B0600070205080204" pitchFamily="50" charset="-128"/>
              <a:cs typeface="+mn-cs"/>
            </a:rPr>
            <a:t>の増額は一時的であり</a:t>
          </a:r>
          <a:r>
            <a:rPr kumimoji="1" lang="ja-JP"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、町税等の大きな収入増は見込めないことから、今後も地方債残高の減少に努め、事業の見直し及び整理等により、経常収支比率の改善を目指す。</a:t>
          </a:r>
          <a:endParaRPr lang="ja-JP" altLang="ja-JP" sz="10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1" name="直線コネクタ 110">
          <a:extLst>
            <a:ext uri="{FF2B5EF4-FFF2-40B4-BE49-F238E27FC236}">
              <a16:creationId xmlns:a16="http://schemas.microsoft.com/office/drawing/2014/main" id="{00000000-0008-0000-0300-00006F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5" name="財政構造の弾力性グラフ枠">
          <a:extLst>
            <a:ext uri="{FF2B5EF4-FFF2-40B4-BE49-F238E27FC236}">
              <a16:creationId xmlns:a16="http://schemas.microsoft.com/office/drawing/2014/main" id="{00000000-0008-0000-0300-00007D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94827</xdr:rowOff>
    </xdr:from>
    <xdr:to>
      <xdr:col>23</xdr:col>
      <xdr:colOff>133350</xdr:colOff>
      <xdr:row>67</xdr:row>
      <xdr:rowOff>71967</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flipV="1">
          <a:off x="4953000" y="10038927"/>
          <a:ext cx="0" cy="152019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44044</xdr:rowOff>
    </xdr:from>
    <xdr:ext cx="762000" cy="259045"/>
    <xdr:sp macro="" textlink="">
      <xdr:nvSpPr>
        <xdr:cNvPr id="127" name="財政構造の弾力性最小値テキスト">
          <a:extLst>
            <a:ext uri="{FF2B5EF4-FFF2-40B4-BE49-F238E27FC236}">
              <a16:creationId xmlns:a16="http://schemas.microsoft.com/office/drawing/2014/main" id="{00000000-0008-0000-0300-00007F000000}"/>
            </a:ext>
          </a:extLst>
        </xdr:cNvPr>
        <xdr:cNvSpPr txBox="1"/>
      </xdr:nvSpPr>
      <xdr:spPr>
        <a:xfrm>
          <a:off x="5041900" y="115311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71967</xdr:rowOff>
    </xdr:from>
    <xdr:to>
      <xdr:col>24</xdr:col>
      <xdr:colOff>12700</xdr:colOff>
      <xdr:row>67</xdr:row>
      <xdr:rowOff>71967</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15591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9754</xdr:rowOff>
    </xdr:from>
    <xdr:ext cx="762000" cy="259045"/>
    <xdr:sp macro="" textlink="">
      <xdr:nvSpPr>
        <xdr:cNvPr id="129" name="財政構造の弾力性最大値テキスト">
          <a:extLst>
            <a:ext uri="{FF2B5EF4-FFF2-40B4-BE49-F238E27FC236}">
              <a16:creationId xmlns:a16="http://schemas.microsoft.com/office/drawing/2014/main" id="{00000000-0008-0000-0300-000081000000}"/>
            </a:ext>
          </a:extLst>
        </xdr:cNvPr>
        <xdr:cNvSpPr txBox="1"/>
      </xdr:nvSpPr>
      <xdr:spPr>
        <a:xfrm>
          <a:off x="5041900" y="97824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94827</xdr:rowOff>
    </xdr:from>
    <xdr:to>
      <xdr:col>24</xdr:col>
      <xdr:colOff>12700</xdr:colOff>
      <xdr:row>58</xdr:row>
      <xdr:rowOff>94827</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864100" y="100389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98213</xdr:rowOff>
    </xdr:from>
    <xdr:to>
      <xdr:col>23</xdr:col>
      <xdr:colOff>133350</xdr:colOff>
      <xdr:row>65</xdr:row>
      <xdr:rowOff>36830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flipV="1">
          <a:off x="4114800" y="10899563"/>
          <a:ext cx="838200" cy="281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60</xdr:row>
      <xdr:rowOff>125323</xdr:rowOff>
    </xdr:from>
    <xdr:ext cx="762000" cy="259045"/>
    <xdr:sp macro="" textlink="">
      <xdr:nvSpPr>
        <xdr:cNvPr id="132" name="財政構造の弾力性平均値テキスト">
          <a:extLst>
            <a:ext uri="{FF2B5EF4-FFF2-40B4-BE49-F238E27FC236}">
              <a16:creationId xmlns:a16="http://schemas.microsoft.com/office/drawing/2014/main" id="{00000000-0008-0000-0300-000084000000}"/>
            </a:ext>
          </a:extLst>
        </xdr:cNvPr>
        <xdr:cNvSpPr txBox="1"/>
      </xdr:nvSpPr>
      <xdr:spPr>
        <a:xfrm>
          <a:off x="5041900" y="1041232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108796</xdr:rowOff>
    </xdr:from>
    <xdr:to>
      <xdr:col>23</xdr:col>
      <xdr:colOff>184150</xdr:colOff>
      <xdr:row>62</xdr:row>
      <xdr:rowOff>38946</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902200" y="10567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23283</xdr:rowOff>
    </xdr:from>
    <xdr:to>
      <xdr:col>19</xdr:col>
      <xdr:colOff>133350</xdr:colOff>
      <xdr:row>65</xdr:row>
      <xdr:rowOff>36830</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3225800" y="10996083"/>
          <a:ext cx="889000" cy="1849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1694</xdr:rowOff>
    </xdr:from>
    <xdr:to>
      <xdr:col>19</xdr:col>
      <xdr:colOff>184150</xdr:colOff>
      <xdr:row>62</xdr:row>
      <xdr:rowOff>103294</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4064000" y="10631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113471</xdr:rowOff>
    </xdr:from>
    <xdr:ext cx="7366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3733800" y="104004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63</xdr:row>
      <xdr:rowOff>146473</xdr:rowOff>
    </xdr:from>
    <xdr:to>
      <xdr:col>15</xdr:col>
      <xdr:colOff>82550</xdr:colOff>
      <xdr:row>64</xdr:row>
      <xdr:rowOff>23283</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2336800" y="10947823"/>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1694</xdr:rowOff>
    </xdr:from>
    <xdr:to>
      <xdr:col>15</xdr:col>
      <xdr:colOff>133350</xdr:colOff>
      <xdr:row>62</xdr:row>
      <xdr:rowOff>103294</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3175000" y="10631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113471</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2844800" y="104004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63</xdr:row>
      <xdr:rowOff>114300</xdr:rowOff>
    </xdr:from>
    <xdr:to>
      <xdr:col>11</xdr:col>
      <xdr:colOff>31750</xdr:colOff>
      <xdr:row>63</xdr:row>
      <xdr:rowOff>146473</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a:off x="1447800" y="10915650"/>
          <a:ext cx="889000" cy="32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108796</xdr:rowOff>
    </xdr:from>
    <xdr:to>
      <xdr:col>11</xdr:col>
      <xdr:colOff>82550</xdr:colOff>
      <xdr:row>62</xdr:row>
      <xdr:rowOff>38946</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2286000" y="10567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49123</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955800" y="103361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20320</xdr:rowOff>
    </xdr:from>
    <xdr:to>
      <xdr:col>7</xdr:col>
      <xdr:colOff>31750</xdr:colOff>
      <xdr:row>61</xdr:row>
      <xdr:rowOff>121920</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1397000" y="10478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59</xdr:row>
      <xdr:rowOff>132097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1066800" y="102476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47413</xdr:rowOff>
    </xdr:from>
    <xdr:to>
      <xdr:col>23</xdr:col>
      <xdr:colOff>184150</xdr:colOff>
      <xdr:row>63</xdr:row>
      <xdr:rowOff>149013</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902200" y="10848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63</xdr:row>
      <xdr:rowOff>19490</xdr:rowOff>
    </xdr:from>
    <xdr:ext cx="762000" cy="259045"/>
    <xdr:sp macro="" textlink="">
      <xdr:nvSpPr>
        <xdr:cNvPr id="151" name="財政構造の弾力性該当値テキスト">
          <a:extLst>
            <a:ext uri="{FF2B5EF4-FFF2-40B4-BE49-F238E27FC236}">
              <a16:creationId xmlns:a16="http://schemas.microsoft.com/office/drawing/2014/main" id="{00000000-0008-0000-0300-000097000000}"/>
            </a:ext>
          </a:extLst>
        </xdr:cNvPr>
        <xdr:cNvSpPr txBox="1"/>
      </xdr:nvSpPr>
      <xdr:spPr>
        <a:xfrm>
          <a:off x="5041900" y="108208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64</xdr:row>
      <xdr:rowOff>157480</xdr:rowOff>
    </xdr:from>
    <xdr:to>
      <xdr:col>19</xdr:col>
      <xdr:colOff>184150</xdr:colOff>
      <xdr:row>65</xdr:row>
      <xdr:rowOff>87630</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4064000" y="1113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72407</xdr:rowOff>
    </xdr:from>
    <xdr:ext cx="7366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3733800" y="112166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143933</xdr:rowOff>
    </xdr:from>
    <xdr:to>
      <xdr:col>15</xdr:col>
      <xdr:colOff>133350</xdr:colOff>
      <xdr:row>64</xdr:row>
      <xdr:rowOff>74083</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3175000" y="10945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58860</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2844800" y="110316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63</xdr:row>
      <xdr:rowOff>95673</xdr:rowOff>
    </xdr:from>
    <xdr:to>
      <xdr:col>11</xdr:col>
      <xdr:colOff>82550</xdr:colOff>
      <xdr:row>64</xdr:row>
      <xdr:rowOff>25823</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2286000" y="10897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64</xdr:row>
      <xdr:rowOff>10600</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955800" y="109834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63500</xdr:rowOff>
    </xdr:from>
    <xdr:to>
      <xdr:col>7</xdr:col>
      <xdr:colOff>31750</xdr:colOff>
      <xdr:row>63</xdr:row>
      <xdr:rowOff>165100</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1397000" y="1086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149877</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1066800" y="1095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[136,694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145,817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147,041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人口</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1</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人当たりのコストは</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13</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万円前後で推移しており、類似団体内平均値を下回っているが、人件費が低いことが主な要因である。</a:t>
          </a:r>
          <a:endParaRPr lang="ja-JP" altLang="ja-JP" sz="14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基本的に、財政力指数が低ければ人件費は低い傾向にあるが、物件費は増加傾向であることから、限られた行政資源最適化・有効活用に努めることによりコスト削減に努めていく。</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8" name="人件費・物件費等の状況グラフ枠">
          <a:extLst>
            <a:ext uri="{FF2B5EF4-FFF2-40B4-BE49-F238E27FC236}">
              <a16:creationId xmlns:a16="http://schemas.microsoft.com/office/drawing/2014/main" id="{00000000-0008-0000-0300-0000BC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30480</xdr:rowOff>
    </xdr:from>
    <xdr:to>
      <xdr:col>23</xdr:col>
      <xdr:colOff>133350</xdr:colOff>
      <xdr:row>90</xdr:row>
      <xdr:rowOff>4773</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flipV="1">
          <a:off x="4953000" y="13917930"/>
          <a:ext cx="0" cy="151734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148300</xdr:rowOff>
    </xdr:from>
    <xdr:ext cx="762000" cy="259045"/>
    <xdr:sp macro="" textlink="">
      <xdr:nvSpPr>
        <xdr:cNvPr id="190" name="人件費・物件費等の状況最小値テキスト">
          <a:extLst>
            <a:ext uri="{FF2B5EF4-FFF2-40B4-BE49-F238E27FC236}">
              <a16:creationId xmlns:a16="http://schemas.microsoft.com/office/drawing/2014/main" id="{00000000-0008-0000-0300-0000BE000000}"/>
            </a:ext>
          </a:extLst>
        </xdr:cNvPr>
        <xdr:cNvSpPr txBox="1"/>
      </xdr:nvSpPr>
      <xdr:spPr>
        <a:xfrm>
          <a:off x="5041900" y="154073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506,450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90</xdr:row>
      <xdr:rowOff>4773</xdr:rowOff>
    </xdr:from>
    <xdr:to>
      <xdr:col>24</xdr:col>
      <xdr:colOff>12700</xdr:colOff>
      <xdr:row>90</xdr:row>
      <xdr:rowOff>4773</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864100" y="154352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116857</xdr:rowOff>
    </xdr:from>
    <xdr:ext cx="762000" cy="259045"/>
    <xdr:sp macro="" textlink="">
      <xdr:nvSpPr>
        <xdr:cNvPr id="192" name="人件費・物件費等の状況最大値テキスト">
          <a:extLst>
            <a:ext uri="{FF2B5EF4-FFF2-40B4-BE49-F238E27FC236}">
              <a16:creationId xmlns:a16="http://schemas.microsoft.com/office/drawing/2014/main" id="{00000000-0008-0000-0300-0000C0000000}"/>
            </a:ext>
          </a:extLst>
        </xdr:cNvPr>
        <xdr:cNvSpPr txBox="1"/>
      </xdr:nvSpPr>
      <xdr:spPr>
        <a:xfrm>
          <a:off x="5041900" y="136614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30480</xdr:rowOff>
    </xdr:from>
    <xdr:to>
      <xdr:col>24</xdr:col>
      <xdr:colOff>12700</xdr:colOff>
      <xdr:row>81</xdr:row>
      <xdr:rowOff>30480</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864100" y="139179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39943</xdr:rowOff>
    </xdr:from>
    <xdr:to>
      <xdr:col>23</xdr:col>
      <xdr:colOff>133350</xdr:colOff>
      <xdr:row>81</xdr:row>
      <xdr:rowOff>60787</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114800" y="13927393"/>
          <a:ext cx="838200" cy="208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41671</xdr:rowOff>
    </xdr:from>
    <xdr:ext cx="762000" cy="259045"/>
    <xdr:sp macro="" textlink="">
      <xdr:nvSpPr>
        <xdr:cNvPr id="195" name="人件費・物件費等の状況平均値テキスト">
          <a:extLst>
            <a:ext uri="{FF2B5EF4-FFF2-40B4-BE49-F238E27FC236}">
              <a16:creationId xmlns:a16="http://schemas.microsoft.com/office/drawing/2014/main" id="{00000000-0008-0000-0300-0000C3000000}"/>
            </a:ext>
          </a:extLst>
        </xdr:cNvPr>
        <xdr:cNvSpPr txBox="1"/>
      </xdr:nvSpPr>
      <xdr:spPr>
        <a:xfrm>
          <a:off x="5041900" y="1410057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194,147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69594</xdr:rowOff>
    </xdr:from>
    <xdr:to>
      <xdr:col>23</xdr:col>
      <xdr:colOff>184150</xdr:colOff>
      <xdr:row>82</xdr:row>
      <xdr:rowOff>171194</xdr:rowOff>
    </xdr:to>
    <xdr:sp macro="" textlink="">
      <xdr:nvSpPr>
        <xdr:cNvPr id="196" name="フローチャート: 判断 195">
          <a:extLst>
            <a:ext uri="{FF2B5EF4-FFF2-40B4-BE49-F238E27FC236}">
              <a16:creationId xmlns:a16="http://schemas.microsoft.com/office/drawing/2014/main" id="{00000000-0008-0000-0300-0000C4000000}"/>
            </a:ext>
          </a:extLst>
        </xdr:cNvPr>
        <xdr:cNvSpPr/>
      </xdr:nvSpPr>
      <xdr:spPr>
        <a:xfrm>
          <a:off x="4902200" y="14128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14957</xdr:rowOff>
    </xdr:from>
    <xdr:to>
      <xdr:col>19</xdr:col>
      <xdr:colOff>133350</xdr:colOff>
      <xdr:row>81</xdr:row>
      <xdr:rowOff>39943</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3225800" y="13902407"/>
          <a:ext cx="889000" cy="24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43072</xdr:rowOff>
    </xdr:from>
    <xdr:to>
      <xdr:col>19</xdr:col>
      <xdr:colOff>184150</xdr:colOff>
      <xdr:row>82</xdr:row>
      <xdr:rowOff>144672</xdr:rowOff>
    </xdr:to>
    <xdr:sp macro="" textlink="">
      <xdr:nvSpPr>
        <xdr:cNvPr id="198" name="フローチャート: 判断 197">
          <a:extLst>
            <a:ext uri="{FF2B5EF4-FFF2-40B4-BE49-F238E27FC236}">
              <a16:creationId xmlns:a16="http://schemas.microsoft.com/office/drawing/2014/main" id="{00000000-0008-0000-0300-0000C6000000}"/>
            </a:ext>
          </a:extLst>
        </xdr:cNvPr>
        <xdr:cNvSpPr/>
      </xdr:nvSpPr>
      <xdr:spPr>
        <a:xfrm>
          <a:off x="4064000" y="14101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129449</xdr:rowOff>
    </xdr:from>
    <xdr:ext cx="736600" cy="259045"/>
    <xdr:sp macro="" textlink="">
      <xdr:nvSpPr>
        <xdr:cNvPr id="199" name="テキスト ボックス 198">
          <a:extLst>
            <a:ext uri="{FF2B5EF4-FFF2-40B4-BE49-F238E27FC236}">
              <a16:creationId xmlns:a16="http://schemas.microsoft.com/office/drawing/2014/main" id="{00000000-0008-0000-0300-0000C7000000}"/>
            </a:ext>
          </a:extLst>
        </xdr:cNvPr>
        <xdr:cNvSpPr txBox="1"/>
      </xdr:nvSpPr>
      <xdr:spPr>
        <a:xfrm>
          <a:off x="3733800" y="141883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14957</xdr:rowOff>
    </xdr:from>
    <xdr:to>
      <xdr:col>15</xdr:col>
      <xdr:colOff>82550</xdr:colOff>
      <xdr:row>81</xdr:row>
      <xdr:rowOff>18061</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flipV="1">
          <a:off x="2336800" y="13902407"/>
          <a:ext cx="889000" cy="31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160623</xdr:rowOff>
    </xdr:from>
    <xdr:to>
      <xdr:col>15</xdr:col>
      <xdr:colOff>133350</xdr:colOff>
      <xdr:row>82</xdr:row>
      <xdr:rowOff>90773</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3175000" y="140480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75550</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2844800" y="141344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16075</xdr:rowOff>
    </xdr:from>
    <xdr:to>
      <xdr:col>11</xdr:col>
      <xdr:colOff>31750</xdr:colOff>
      <xdr:row>81</xdr:row>
      <xdr:rowOff>18061</xdr:rowOff>
    </xdr:to>
    <xdr:cxnSp macro="">
      <xdr:nvCxnSpPr>
        <xdr:cNvPr id="203" name="直線コネクタ 202">
          <a:extLst>
            <a:ext uri="{FF2B5EF4-FFF2-40B4-BE49-F238E27FC236}">
              <a16:creationId xmlns:a16="http://schemas.microsoft.com/office/drawing/2014/main" id="{00000000-0008-0000-0300-0000CB000000}"/>
            </a:ext>
          </a:extLst>
        </xdr:cNvPr>
        <xdr:cNvCxnSpPr/>
      </xdr:nvCxnSpPr>
      <xdr:spPr>
        <a:xfrm>
          <a:off x="1447800" y="13903525"/>
          <a:ext cx="889000" cy="1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161745</xdr:rowOff>
    </xdr:from>
    <xdr:to>
      <xdr:col>11</xdr:col>
      <xdr:colOff>82550</xdr:colOff>
      <xdr:row>82</xdr:row>
      <xdr:rowOff>91895</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2286000" y="14049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76672</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1955800" y="141355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174,429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157514</xdr:rowOff>
    </xdr:from>
    <xdr:to>
      <xdr:col>7</xdr:col>
      <xdr:colOff>31750</xdr:colOff>
      <xdr:row>82</xdr:row>
      <xdr:rowOff>87664</xdr:rowOff>
    </xdr:to>
    <xdr:sp macro="" textlink="">
      <xdr:nvSpPr>
        <xdr:cNvPr id="206" name="フローチャート: 判断 205">
          <a:extLst>
            <a:ext uri="{FF2B5EF4-FFF2-40B4-BE49-F238E27FC236}">
              <a16:creationId xmlns:a16="http://schemas.microsoft.com/office/drawing/2014/main" id="{00000000-0008-0000-0300-0000CE000000}"/>
            </a:ext>
          </a:extLst>
        </xdr:cNvPr>
        <xdr:cNvSpPr/>
      </xdr:nvSpPr>
      <xdr:spPr>
        <a:xfrm>
          <a:off x="1397000" y="14044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72441</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1066800" y="141313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9987</xdr:rowOff>
    </xdr:from>
    <xdr:to>
      <xdr:col>23</xdr:col>
      <xdr:colOff>184150</xdr:colOff>
      <xdr:row>81</xdr:row>
      <xdr:rowOff>111587</xdr:rowOff>
    </xdr:to>
    <xdr:sp macro="" textlink="">
      <xdr:nvSpPr>
        <xdr:cNvPr id="213" name="楕円 212">
          <a:extLst>
            <a:ext uri="{FF2B5EF4-FFF2-40B4-BE49-F238E27FC236}">
              <a16:creationId xmlns:a16="http://schemas.microsoft.com/office/drawing/2014/main" id="{00000000-0008-0000-0300-0000D5000000}"/>
            </a:ext>
          </a:extLst>
        </xdr:cNvPr>
        <xdr:cNvSpPr/>
      </xdr:nvSpPr>
      <xdr:spPr>
        <a:xfrm>
          <a:off x="4902200" y="13897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102714</xdr:rowOff>
    </xdr:from>
    <xdr:ext cx="762000" cy="259045"/>
    <xdr:sp macro="" textlink="">
      <xdr:nvSpPr>
        <xdr:cNvPr id="214" name="人件費・物件費等の状況該当値テキスト">
          <a:extLst>
            <a:ext uri="{FF2B5EF4-FFF2-40B4-BE49-F238E27FC236}">
              <a16:creationId xmlns:a16="http://schemas.microsoft.com/office/drawing/2014/main" id="{00000000-0008-0000-0300-0000D6000000}"/>
            </a:ext>
          </a:extLst>
        </xdr:cNvPr>
        <xdr:cNvSpPr txBox="1"/>
      </xdr:nvSpPr>
      <xdr:spPr>
        <a:xfrm>
          <a:off x="5041900" y="138187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136,694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80</xdr:row>
      <xdr:rowOff>160593</xdr:rowOff>
    </xdr:from>
    <xdr:to>
      <xdr:col>19</xdr:col>
      <xdr:colOff>184150</xdr:colOff>
      <xdr:row>81</xdr:row>
      <xdr:rowOff>90743</xdr:rowOff>
    </xdr:to>
    <xdr:sp macro="" textlink="">
      <xdr:nvSpPr>
        <xdr:cNvPr id="215" name="楕円 214">
          <a:extLst>
            <a:ext uri="{FF2B5EF4-FFF2-40B4-BE49-F238E27FC236}">
              <a16:creationId xmlns:a16="http://schemas.microsoft.com/office/drawing/2014/main" id="{00000000-0008-0000-0300-0000D7000000}"/>
            </a:ext>
          </a:extLst>
        </xdr:cNvPr>
        <xdr:cNvSpPr/>
      </xdr:nvSpPr>
      <xdr:spPr>
        <a:xfrm>
          <a:off x="4064000" y="13876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100920</xdr:rowOff>
    </xdr:from>
    <xdr:ext cx="736600" cy="259045"/>
    <xdr:sp macro="" textlink="">
      <xdr:nvSpPr>
        <xdr:cNvPr id="216" name="テキスト ボックス 215">
          <a:extLst>
            <a:ext uri="{FF2B5EF4-FFF2-40B4-BE49-F238E27FC236}">
              <a16:creationId xmlns:a16="http://schemas.microsoft.com/office/drawing/2014/main" id="{00000000-0008-0000-0300-0000D8000000}"/>
            </a:ext>
          </a:extLst>
        </xdr:cNvPr>
        <xdr:cNvSpPr txBox="1"/>
      </xdr:nvSpPr>
      <xdr:spPr>
        <a:xfrm>
          <a:off x="3733800" y="136454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80</xdr:row>
      <xdr:rowOff>135607</xdr:rowOff>
    </xdr:from>
    <xdr:to>
      <xdr:col>15</xdr:col>
      <xdr:colOff>133350</xdr:colOff>
      <xdr:row>81</xdr:row>
      <xdr:rowOff>65757</xdr:rowOff>
    </xdr:to>
    <xdr:sp macro="" textlink="">
      <xdr:nvSpPr>
        <xdr:cNvPr id="217" name="楕円 216">
          <a:extLst>
            <a:ext uri="{FF2B5EF4-FFF2-40B4-BE49-F238E27FC236}">
              <a16:creationId xmlns:a16="http://schemas.microsoft.com/office/drawing/2014/main" id="{00000000-0008-0000-0300-0000D9000000}"/>
            </a:ext>
          </a:extLst>
        </xdr:cNvPr>
        <xdr:cNvSpPr/>
      </xdr:nvSpPr>
      <xdr:spPr>
        <a:xfrm>
          <a:off x="3175000" y="13851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75934</xdr:rowOff>
    </xdr:from>
    <xdr:ext cx="762000" cy="259045"/>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2844800" y="136204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138711</xdr:rowOff>
    </xdr:from>
    <xdr:to>
      <xdr:col>11</xdr:col>
      <xdr:colOff>82550</xdr:colOff>
      <xdr:row>81</xdr:row>
      <xdr:rowOff>68861</xdr:rowOff>
    </xdr:to>
    <xdr:sp macro="" textlink="">
      <xdr:nvSpPr>
        <xdr:cNvPr id="219" name="楕円 218">
          <a:extLst>
            <a:ext uri="{FF2B5EF4-FFF2-40B4-BE49-F238E27FC236}">
              <a16:creationId xmlns:a16="http://schemas.microsoft.com/office/drawing/2014/main" id="{00000000-0008-0000-0300-0000DB000000}"/>
            </a:ext>
          </a:extLst>
        </xdr:cNvPr>
        <xdr:cNvSpPr/>
      </xdr:nvSpPr>
      <xdr:spPr>
        <a:xfrm>
          <a:off x="2286000" y="13854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79038</xdr:rowOff>
    </xdr:from>
    <xdr:ext cx="762000" cy="259045"/>
    <xdr:sp macro="" textlink="">
      <xdr:nvSpPr>
        <xdr:cNvPr id="220" name="テキスト ボックス 219">
          <a:extLst>
            <a:ext uri="{FF2B5EF4-FFF2-40B4-BE49-F238E27FC236}">
              <a16:creationId xmlns:a16="http://schemas.microsoft.com/office/drawing/2014/main" id="{00000000-0008-0000-0300-0000DC000000}"/>
            </a:ext>
          </a:extLst>
        </xdr:cNvPr>
        <xdr:cNvSpPr txBox="1"/>
      </xdr:nvSpPr>
      <xdr:spPr>
        <a:xfrm>
          <a:off x="1955800" y="13623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136725</xdr:rowOff>
    </xdr:from>
    <xdr:to>
      <xdr:col>7</xdr:col>
      <xdr:colOff>31750</xdr:colOff>
      <xdr:row>81</xdr:row>
      <xdr:rowOff>66875</xdr:rowOff>
    </xdr:to>
    <xdr:sp macro="" textlink="">
      <xdr:nvSpPr>
        <xdr:cNvPr id="221" name="楕円 220">
          <a:extLst>
            <a:ext uri="{FF2B5EF4-FFF2-40B4-BE49-F238E27FC236}">
              <a16:creationId xmlns:a16="http://schemas.microsoft.com/office/drawing/2014/main" id="{00000000-0008-0000-0300-0000DD000000}"/>
            </a:ext>
          </a:extLst>
        </xdr:cNvPr>
        <xdr:cNvSpPr/>
      </xdr:nvSpPr>
      <xdr:spPr>
        <a:xfrm>
          <a:off x="1397000" y="13852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77052</xdr:rowOff>
    </xdr:from>
    <xdr:ext cx="762000" cy="259045"/>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066800" y="136216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5" name="テキスト ボックス 234">
          <a:extLst>
            <a:ext uri="{FF2B5EF4-FFF2-40B4-BE49-F238E27FC236}">
              <a16:creationId xmlns:a16="http://schemas.microsoft.com/office/drawing/2014/main" id="{00000000-0008-0000-0300-0000EB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人事院勧告及び県人事委員会勧告を踏まえ、制度的には概ね国に準拠している。類似団体と同程度の水準にあり、平成</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29</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年度からは</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55</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歳昇給停止を開始している。社会情勢の変化や地方公務員制度の動向を踏まえ、給与制度や諸手当の適正化に努める。</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6" name="直線コネクタ 235">
          <a:extLst>
            <a:ext uri="{FF2B5EF4-FFF2-40B4-BE49-F238E27FC236}">
              <a16:creationId xmlns:a16="http://schemas.microsoft.com/office/drawing/2014/main" id="{00000000-0008-0000-0300-0000EC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7" name="テキスト ボックス 236">
          <a:extLst>
            <a:ext uri="{FF2B5EF4-FFF2-40B4-BE49-F238E27FC236}">
              <a16:creationId xmlns:a16="http://schemas.microsoft.com/office/drawing/2014/main" id="{00000000-0008-0000-0300-0000ED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8" name="直線コネクタ 237">
          <a:extLst>
            <a:ext uri="{FF2B5EF4-FFF2-40B4-BE49-F238E27FC236}">
              <a16:creationId xmlns:a16="http://schemas.microsoft.com/office/drawing/2014/main" id="{00000000-0008-0000-0300-0000EE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39" name="テキスト ボックス 238">
          <a:extLst>
            <a:ext uri="{FF2B5EF4-FFF2-40B4-BE49-F238E27FC236}">
              <a16:creationId xmlns:a16="http://schemas.microsoft.com/office/drawing/2014/main" id="{00000000-0008-0000-0300-0000EF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0" name="直線コネクタ 239">
          <a:extLst>
            <a:ext uri="{FF2B5EF4-FFF2-40B4-BE49-F238E27FC236}">
              <a16:creationId xmlns:a16="http://schemas.microsoft.com/office/drawing/2014/main" id="{00000000-0008-0000-0300-0000F0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1" name="テキスト ボックス 240">
          <a:extLst>
            <a:ext uri="{FF2B5EF4-FFF2-40B4-BE49-F238E27FC236}">
              <a16:creationId xmlns:a16="http://schemas.microsoft.com/office/drawing/2014/main" id="{00000000-0008-0000-0300-0000F1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2" name="直線コネクタ 241">
          <a:extLst>
            <a:ext uri="{FF2B5EF4-FFF2-40B4-BE49-F238E27FC236}">
              <a16:creationId xmlns:a16="http://schemas.microsoft.com/office/drawing/2014/main" id="{00000000-0008-0000-0300-0000F2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3" name="テキスト ボックス 242">
          <a:extLst>
            <a:ext uri="{FF2B5EF4-FFF2-40B4-BE49-F238E27FC236}">
              <a16:creationId xmlns:a16="http://schemas.microsoft.com/office/drawing/2014/main" id="{00000000-0008-0000-0300-0000F3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5" name="テキスト ボックス 244">
          <a:extLst>
            <a:ext uri="{FF2B5EF4-FFF2-40B4-BE49-F238E27FC236}">
              <a16:creationId xmlns:a16="http://schemas.microsoft.com/office/drawing/2014/main" id="{00000000-0008-0000-0300-0000F5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7" name="テキスト ボックス 246">
          <a:extLst>
            <a:ext uri="{FF2B5EF4-FFF2-40B4-BE49-F238E27FC236}">
              <a16:creationId xmlns:a16="http://schemas.microsoft.com/office/drawing/2014/main" id="{00000000-0008-0000-0300-0000F7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9" name="テキスト ボックス 248">
          <a:extLst>
            <a:ext uri="{FF2B5EF4-FFF2-40B4-BE49-F238E27FC236}">
              <a16:creationId xmlns:a16="http://schemas.microsoft.com/office/drawing/2014/main" id="{00000000-0008-0000-0300-0000F9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0" name="給与水準   （国との比較）グラフ枠">
          <a:extLst>
            <a:ext uri="{FF2B5EF4-FFF2-40B4-BE49-F238E27FC236}">
              <a16:creationId xmlns:a16="http://schemas.microsoft.com/office/drawing/2014/main" id="{00000000-0008-0000-0300-0000FA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148872</xdr:rowOff>
    </xdr:from>
    <xdr:to>
      <xdr:col>81</xdr:col>
      <xdr:colOff>44450</xdr:colOff>
      <xdr:row>89</xdr:row>
      <xdr:rowOff>2822</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flipV="1">
          <a:off x="17018000" y="13693422"/>
          <a:ext cx="0" cy="15684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146349</xdr:rowOff>
    </xdr:from>
    <xdr:ext cx="762000" cy="259045"/>
    <xdr:sp macro="" textlink="">
      <xdr:nvSpPr>
        <xdr:cNvPr id="252" name="給与水準   （国との比較）最小値テキスト">
          <a:extLst>
            <a:ext uri="{FF2B5EF4-FFF2-40B4-BE49-F238E27FC236}">
              <a16:creationId xmlns:a16="http://schemas.microsoft.com/office/drawing/2014/main" id="{00000000-0008-0000-0300-0000FC000000}"/>
            </a:ext>
          </a:extLst>
        </xdr:cNvPr>
        <xdr:cNvSpPr txBox="1"/>
      </xdr:nvSpPr>
      <xdr:spPr>
        <a:xfrm>
          <a:off x="17106900" y="15233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2822</xdr:rowOff>
    </xdr:from>
    <xdr:to>
      <xdr:col>81</xdr:col>
      <xdr:colOff>133350</xdr:colOff>
      <xdr:row>89</xdr:row>
      <xdr:rowOff>2822</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6929100" y="152618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63799</xdr:rowOff>
    </xdr:from>
    <xdr:ext cx="762000" cy="259045"/>
    <xdr:sp macro="" textlink="">
      <xdr:nvSpPr>
        <xdr:cNvPr id="254" name="給与水準   （国との比較）最大値テキスト">
          <a:extLst>
            <a:ext uri="{FF2B5EF4-FFF2-40B4-BE49-F238E27FC236}">
              <a16:creationId xmlns:a16="http://schemas.microsoft.com/office/drawing/2014/main" id="{00000000-0008-0000-0300-0000FE000000}"/>
            </a:ext>
          </a:extLst>
        </xdr:cNvPr>
        <xdr:cNvSpPr txBox="1"/>
      </xdr:nvSpPr>
      <xdr:spPr>
        <a:xfrm>
          <a:off x="17106900" y="134368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148872</xdr:rowOff>
    </xdr:from>
    <xdr:to>
      <xdr:col>81</xdr:col>
      <xdr:colOff>133350</xdr:colOff>
      <xdr:row>79</xdr:row>
      <xdr:rowOff>148872</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929100" y="13693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18345</xdr:rowOff>
    </xdr:from>
    <xdr:to>
      <xdr:col>81</xdr:col>
      <xdr:colOff>44450</xdr:colOff>
      <xdr:row>85</xdr:row>
      <xdr:rowOff>85372</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flipV="1">
          <a:off x="16179800" y="14591595"/>
          <a:ext cx="838200" cy="670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6649</xdr:rowOff>
    </xdr:from>
    <xdr:ext cx="762000" cy="259045"/>
    <xdr:sp macro="" textlink="">
      <xdr:nvSpPr>
        <xdr:cNvPr id="257" name="給与水準   （国との比較）平均値テキスト">
          <a:extLst>
            <a:ext uri="{FF2B5EF4-FFF2-40B4-BE49-F238E27FC236}">
              <a16:creationId xmlns:a16="http://schemas.microsoft.com/office/drawing/2014/main" id="{00000000-0008-0000-0300-000001010000}"/>
            </a:ext>
          </a:extLst>
        </xdr:cNvPr>
        <xdr:cNvSpPr txBox="1"/>
      </xdr:nvSpPr>
      <xdr:spPr>
        <a:xfrm>
          <a:off x="17106900" y="145798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34572</xdr:rowOff>
    </xdr:from>
    <xdr:to>
      <xdr:col>81</xdr:col>
      <xdr:colOff>95250</xdr:colOff>
      <xdr:row>85</xdr:row>
      <xdr:rowOff>136172</xdr:rowOff>
    </xdr:to>
    <xdr:sp macro="" textlink="">
      <xdr:nvSpPr>
        <xdr:cNvPr id="258" name="フローチャート: 判断 257">
          <a:extLst>
            <a:ext uri="{FF2B5EF4-FFF2-40B4-BE49-F238E27FC236}">
              <a16:creationId xmlns:a16="http://schemas.microsoft.com/office/drawing/2014/main" id="{00000000-0008-0000-0300-000002010000}"/>
            </a:ext>
          </a:extLst>
        </xdr:cNvPr>
        <xdr:cNvSpPr/>
      </xdr:nvSpPr>
      <xdr:spPr>
        <a:xfrm>
          <a:off x="16967200" y="14607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85372</xdr:rowOff>
    </xdr:from>
    <xdr:to>
      <xdr:col>77</xdr:col>
      <xdr:colOff>44450</xdr:colOff>
      <xdr:row>86</xdr:row>
      <xdr:rowOff>7761</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flipV="1">
          <a:off x="15290800" y="14658622"/>
          <a:ext cx="889000" cy="93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47978</xdr:rowOff>
    </xdr:from>
    <xdr:to>
      <xdr:col>77</xdr:col>
      <xdr:colOff>95250</xdr:colOff>
      <xdr:row>85</xdr:row>
      <xdr:rowOff>149578</xdr:rowOff>
    </xdr:to>
    <xdr:sp macro="" textlink="">
      <xdr:nvSpPr>
        <xdr:cNvPr id="260" name="フローチャート: 判断 259">
          <a:extLst>
            <a:ext uri="{FF2B5EF4-FFF2-40B4-BE49-F238E27FC236}">
              <a16:creationId xmlns:a16="http://schemas.microsoft.com/office/drawing/2014/main" id="{00000000-0008-0000-0300-000004010000}"/>
            </a:ext>
          </a:extLst>
        </xdr:cNvPr>
        <xdr:cNvSpPr/>
      </xdr:nvSpPr>
      <xdr:spPr>
        <a:xfrm>
          <a:off x="16129000" y="14621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134355</xdr:rowOff>
    </xdr:from>
    <xdr:ext cx="736600" cy="259045"/>
    <xdr:sp macro="" textlink="">
      <xdr:nvSpPr>
        <xdr:cNvPr id="261" name="テキスト ボックス 260">
          <a:extLst>
            <a:ext uri="{FF2B5EF4-FFF2-40B4-BE49-F238E27FC236}">
              <a16:creationId xmlns:a16="http://schemas.microsoft.com/office/drawing/2014/main" id="{00000000-0008-0000-0300-000005010000}"/>
            </a:ext>
          </a:extLst>
        </xdr:cNvPr>
        <xdr:cNvSpPr txBox="1"/>
      </xdr:nvSpPr>
      <xdr:spPr>
        <a:xfrm>
          <a:off x="15798800" y="147076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165805</xdr:rowOff>
    </xdr:from>
    <xdr:to>
      <xdr:col>72</xdr:col>
      <xdr:colOff>203200</xdr:colOff>
      <xdr:row>86</xdr:row>
      <xdr:rowOff>7761</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a:off x="14401800" y="14739055"/>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61384</xdr:rowOff>
    </xdr:from>
    <xdr:to>
      <xdr:col>73</xdr:col>
      <xdr:colOff>44450</xdr:colOff>
      <xdr:row>85</xdr:row>
      <xdr:rowOff>162984</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5240000" y="14634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1711</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4909800" y="144035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85</xdr:row>
      <xdr:rowOff>85372</xdr:rowOff>
    </xdr:from>
    <xdr:to>
      <xdr:col>68</xdr:col>
      <xdr:colOff>152400</xdr:colOff>
      <xdr:row>85</xdr:row>
      <xdr:rowOff>165805</xdr:rowOff>
    </xdr:to>
    <xdr:cxnSp macro="">
      <xdr:nvCxnSpPr>
        <xdr:cNvPr id="265" name="直線コネクタ 264">
          <a:extLst>
            <a:ext uri="{FF2B5EF4-FFF2-40B4-BE49-F238E27FC236}">
              <a16:creationId xmlns:a16="http://schemas.microsoft.com/office/drawing/2014/main" id="{00000000-0008-0000-0300-000009010000}"/>
            </a:ext>
          </a:extLst>
        </xdr:cNvPr>
        <xdr:cNvCxnSpPr/>
      </xdr:nvCxnSpPr>
      <xdr:spPr>
        <a:xfrm>
          <a:off x="13512800" y="14658622"/>
          <a:ext cx="8890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47978</xdr:rowOff>
    </xdr:from>
    <xdr:to>
      <xdr:col>68</xdr:col>
      <xdr:colOff>203200</xdr:colOff>
      <xdr:row>85</xdr:row>
      <xdr:rowOff>149578</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4351000" y="14621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159755</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4020800" y="14390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34572</xdr:rowOff>
    </xdr:from>
    <xdr:to>
      <xdr:col>64</xdr:col>
      <xdr:colOff>152400</xdr:colOff>
      <xdr:row>85</xdr:row>
      <xdr:rowOff>136172</xdr:rowOff>
    </xdr:to>
    <xdr:sp macro="" textlink="">
      <xdr:nvSpPr>
        <xdr:cNvPr id="268" name="フローチャート: 判断 267">
          <a:extLst>
            <a:ext uri="{FF2B5EF4-FFF2-40B4-BE49-F238E27FC236}">
              <a16:creationId xmlns:a16="http://schemas.microsoft.com/office/drawing/2014/main" id="{00000000-0008-0000-0300-00000C010000}"/>
            </a:ext>
          </a:extLst>
        </xdr:cNvPr>
        <xdr:cNvSpPr/>
      </xdr:nvSpPr>
      <xdr:spPr>
        <a:xfrm>
          <a:off x="13462000" y="14607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146349</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3131800" y="143766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138995</xdr:rowOff>
    </xdr:from>
    <xdr:to>
      <xdr:col>81</xdr:col>
      <xdr:colOff>95250</xdr:colOff>
      <xdr:row>85</xdr:row>
      <xdr:rowOff>69145</xdr:rowOff>
    </xdr:to>
    <xdr:sp macro="" textlink="">
      <xdr:nvSpPr>
        <xdr:cNvPr id="275" name="楕円 274">
          <a:extLst>
            <a:ext uri="{FF2B5EF4-FFF2-40B4-BE49-F238E27FC236}">
              <a16:creationId xmlns:a16="http://schemas.microsoft.com/office/drawing/2014/main" id="{00000000-0008-0000-0300-000013010000}"/>
            </a:ext>
          </a:extLst>
        </xdr:cNvPr>
        <xdr:cNvSpPr/>
      </xdr:nvSpPr>
      <xdr:spPr>
        <a:xfrm>
          <a:off x="16967200" y="14540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83</xdr:row>
      <xdr:rowOff>155522</xdr:rowOff>
    </xdr:from>
    <xdr:ext cx="762000" cy="259045"/>
    <xdr:sp macro="" textlink="">
      <xdr:nvSpPr>
        <xdr:cNvPr id="276" name="給与水準   （国との比較）該当値テキスト">
          <a:extLst>
            <a:ext uri="{FF2B5EF4-FFF2-40B4-BE49-F238E27FC236}">
              <a16:creationId xmlns:a16="http://schemas.microsoft.com/office/drawing/2014/main" id="{00000000-0008-0000-0300-000014010000}"/>
            </a:ext>
          </a:extLst>
        </xdr:cNvPr>
        <xdr:cNvSpPr txBox="1"/>
      </xdr:nvSpPr>
      <xdr:spPr>
        <a:xfrm>
          <a:off x="17106900" y="143858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34572</xdr:rowOff>
    </xdr:from>
    <xdr:to>
      <xdr:col>77</xdr:col>
      <xdr:colOff>95250</xdr:colOff>
      <xdr:row>85</xdr:row>
      <xdr:rowOff>136172</xdr:rowOff>
    </xdr:to>
    <xdr:sp macro="" textlink="">
      <xdr:nvSpPr>
        <xdr:cNvPr id="277" name="楕円 276">
          <a:extLst>
            <a:ext uri="{FF2B5EF4-FFF2-40B4-BE49-F238E27FC236}">
              <a16:creationId xmlns:a16="http://schemas.microsoft.com/office/drawing/2014/main" id="{00000000-0008-0000-0300-000015010000}"/>
            </a:ext>
          </a:extLst>
        </xdr:cNvPr>
        <xdr:cNvSpPr/>
      </xdr:nvSpPr>
      <xdr:spPr>
        <a:xfrm>
          <a:off x="16129000" y="14607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146349</xdr:rowOff>
    </xdr:from>
    <xdr:ext cx="7366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5798800" y="143766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128411</xdr:rowOff>
    </xdr:from>
    <xdr:to>
      <xdr:col>73</xdr:col>
      <xdr:colOff>44450</xdr:colOff>
      <xdr:row>86</xdr:row>
      <xdr:rowOff>58561</xdr:rowOff>
    </xdr:to>
    <xdr:sp macro="" textlink="">
      <xdr:nvSpPr>
        <xdr:cNvPr id="279" name="楕円 278">
          <a:extLst>
            <a:ext uri="{FF2B5EF4-FFF2-40B4-BE49-F238E27FC236}">
              <a16:creationId xmlns:a16="http://schemas.microsoft.com/office/drawing/2014/main" id="{00000000-0008-0000-0300-000017010000}"/>
            </a:ext>
          </a:extLst>
        </xdr:cNvPr>
        <xdr:cNvSpPr/>
      </xdr:nvSpPr>
      <xdr:spPr>
        <a:xfrm>
          <a:off x="15240000" y="14701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43338</xdr:rowOff>
    </xdr:from>
    <xdr:ext cx="7620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4909800" y="147880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85</xdr:row>
      <xdr:rowOff>115005</xdr:rowOff>
    </xdr:from>
    <xdr:to>
      <xdr:col>68</xdr:col>
      <xdr:colOff>203200</xdr:colOff>
      <xdr:row>86</xdr:row>
      <xdr:rowOff>45155</xdr:rowOff>
    </xdr:to>
    <xdr:sp macro="" textlink="">
      <xdr:nvSpPr>
        <xdr:cNvPr id="281" name="楕円 280">
          <a:extLst>
            <a:ext uri="{FF2B5EF4-FFF2-40B4-BE49-F238E27FC236}">
              <a16:creationId xmlns:a16="http://schemas.microsoft.com/office/drawing/2014/main" id="{00000000-0008-0000-0300-000019010000}"/>
            </a:ext>
          </a:extLst>
        </xdr:cNvPr>
        <xdr:cNvSpPr/>
      </xdr:nvSpPr>
      <xdr:spPr>
        <a:xfrm>
          <a:off x="14351000" y="14688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29932</xdr:rowOff>
    </xdr:from>
    <xdr:ext cx="762000" cy="259045"/>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4020800" y="147746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34572</xdr:rowOff>
    </xdr:from>
    <xdr:to>
      <xdr:col>64</xdr:col>
      <xdr:colOff>152400</xdr:colOff>
      <xdr:row>85</xdr:row>
      <xdr:rowOff>136172</xdr:rowOff>
    </xdr:to>
    <xdr:sp macro="" textlink="">
      <xdr:nvSpPr>
        <xdr:cNvPr id="283" name="楕円 282">
          <a:extLst>
            <a:ext uri="{FF2B5EF4-FFF2-40B4-BE49-F238E27FC236}">
              <a16:creationId xmlns:a16="http://schemas.microsoft.com/office/drawing/2014/main" id="{00000000-0008-0000-0300-00001B010000}"/>
            </a:ext>
          </a:extLst>
        </xdr:cNvPr>
        <xdr:cNvSpPr/>
      </xdr:nvSpPr>
      <xdr:spPr>
        <a:xfrm>
          <a:off x="13462000" y="14607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120949</xdr:rowOff>
    </xdr:from>
    <xdr:ext cx="762000" cy="259045"/>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3131800" y="146941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[6.73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これまでに策定した定員管理計画により計画的な職員数の削減をする取組等により、類似団体内平均値、全国平均及び青森県平均のいずれも下回っており、類似団体内順位は</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３</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番目に低い状況である。</a:t>
          </a:r>
          <a:r>
            <a:rPr kumimoji="1" lang="ja-JP" altLang="ja-JP" sz="1100" b="0" i="0" baseline="0">
              <a:solidFill>
                <a:schemeClr val="tx1"/>
              </a:solidFill>
              <a:effectLst/>
              <a:latin typeface="ＭＳ Ｐゴシック" panose="020B0600070205080204" pitchFamily="50" charset="-128"/>
              <a:ea typeface="ＭＳ Ｐゴシック" panose="020B0600070205080204" pitchFamily="50" charset="-128"/>
              <a:cs typeface="+mn-cs"/>
            </a:rPr>
            <a:t>令和</a:t>
          </a:r>
          <a:r>
            <a:rPr kumimoji="1" lang="ja-JP" altLang="en-US" sz="1100" b="0" i="0" baseline="0">
              <a:solidFill>
                <a:schemeClr val="tx1"/>
              </a:solidFill>
              <a:effectLst/>
              <a:latin typeface="ＭＳ Ｐゴシック" panose="020B0600070205080204" pitchFamily="50" charset="-128"/>
              <a:ea typeface="ＭＳ Ｐゴシック" panose="020B0600070205080204" pitchFamily="50" charset="-128"/>
              <a:cs typeface="+mn-cs"/>
            </a:rPr>
            <a:t>２</a:t>
          </a:r>
          <a:r>
            <a:rPr kumimoji="1" lang="ja-JP" altLang="ja-JP" sz="1100" b="0" i="0" baseline="0">
              <a:solidFill>
                <a:schemeClr val="tx1"/>
              </a:solidFill>
              <a:effectLst/>
              <a:latin typeface="ＭＳ Ｐゴシック" panose="020B0600070205080204" pitchFamily="50" charset="-128"/>
              <a:ea typeface="ＭＳ Ｐゴシック" panose="020B0600070205080204" pitchFamily="50" charset="-128"/>
              <a:cs typeface="+mn-cs"/>
            </a:rPr>
            <a:t>年度において実職員数</a:t>
          </a:r>
          <a:r>
            <a:rPr kumimoji="1" lang="ja-JP" altLang="en-US" sz="1100" b="0" i="0" baseline="0">
              <a:solidFill>
                <a:schemeClr val="tx1"/>
              </a:solidFill>
              <a:effectLst/>
              <a:latin typeface="ＭＳ Ｐゴシック" panose="020B0600070205080204" pitchFamily="50" charset="-128"/>
              <a:ea typeface="ＭＳ Ｐゴシック" panose="020B0600070205080204" pitchFamily="50" charset="-128"/>
              <a:cs typeface="+mn-cs"/>
            </a:rPr>
            <a:t>の増減は無いが</a:t>
          </a:r>
          <a:r>
            <a:rPr kumimoji="1" lang="ja-JP" altLang="ja-JP" sz="1100" b="0" i="0" baseline="0">
              <a:solidFill>
                <a:schemeClr val="tx1"/>
              </a:solidFill>
              <a:effectLst/>
              <a:latin typeface="ＭＳ Ｐゴシック" panose="020B0600070205080204" pitchFamily="50" charset="-128"/>
              <a:ea typeface="ＭＳ Ｐゴシック" panose="020B0600070205080204" pitchFamily="50" charset="-128"/>
              <a:cs typeface="+mn-cs"/>
            </a:rPr>
            <a:t>、</a:t>
          </a:r>
          <a:r>
            <a:rPr kumimoji="1" lang="ja-JP" altLang="en-US" sz="1100" b="0" i="0" baseline="0">
              <a:solidFill>
                <a:schemeClr val="tx1"/>
              </a:solidFill>
              <a:effectLst/>
              <a:latin typeface="ＭＳ Ｐゴシック" panose="020B0600070205080204" pitchFamily="50" charset="-128"/>
              <a:ea typeface="ＭＳ Ｐゴシック" panose="020B0600070205080204" pitchFamily="50" charset="-128"/>
              <a:cs typeface="+mn-cs"/>
            </a:rPr>
            <a:t>人口減少の影響により</a:t>
          </a:r>
          <a:r>
            <a:rPr kumimoji="1" lang="ja-JP" altLang="ja-JP" sz="1100" b="0" i="0" baseline="0">
              <a:solidFill>
                <a:schemeClr val="tx1"/>
              </a:solidFill>
              <a:effectLst/>
              <a:latin typeface="ＭＳ Ｐゴシック" panose="020B0600070205080204" pitchFamily="50" charset="-128"/>
              <a:ea typeface="ＭＳ Ｐゴシック" panose="020B0600070205080204" pitchFamily="50" charset="-128"/>
              <a:cs typeface="+mn-cs"/>
            </a:rPr>
            <a:t>前年度より</a:t>
          </a:r>
          <a:r>
            <a:rPr kumimoji="1" lang="en-US" altLang="ja-JP" sz="1100" b="0" i="0" baseline="0">
              <a:solidFill>
                <a:schemeClr val="tx1"/>
              </a:solidFill>
              <a:effectLst/>
              <a:latin typeface="ＭＳ Ｐゴシック" panose="020B0600070205080204" pitchFamily="50" charset="-128"/>
              <a:ea typeface="ＭＳ Ｐゴシック" panose="020B0600070205080204" pitchFamily="50" charset="-128"/>
              <a:cs typeface="+mn-cs"/>
            </a:rPr>
            <a:t>0.02</a:t>
          </a:r>
          <a:r>
            <a:rPr kumimoji="1" lang="ja-JP" altLang="ja-JP" sz="1100" b="0" i="0" baseline="0">
              <a:solidFill>
                <a:schemeClr val="tx1"/>
              </a:solidFill>
              <a:effectLst/>
              <a:latin typeface="ＭＳ Ｐゴシック" panose="020B0600070205080204" pitchFamily="50" charset="-128"/>
              <a:ea typeface="ＭＳ Ｐゴシック" panose="020B0600070205080204" pitchFamily="50" charset="-128"/>
              <a:cs typeface="+mn-cs"/>
            </a:rPr>
            <a:t>人増の</a:t>
          </a:r>
          <a:r>
            <a:rPr kumimoji="1" lang="en-US" altLang="ja-JP" sz="1100" b="0" i="0" baseline="0">
              <a:solidFill>
                <a:schemeClr val="tx1"/>
              </a:solidFill>
              <a:effectLst/>
              <a:latin typeface="ＭＳ Ｐゴシック" panose="020B0600070205080204" pitchFamily="50" charset="-128"/>
              <a:ea typeface="ＭＳ Ｐゴシック" panose="020B0600070205080204" pitchFamily="50" charset="-128"/>
              <a:cs typeface="+mn-cs"/>
            </a:rPr>
            <a:t>6.73</a:t>
          </a:r>
          <a:r>
            <a:rPr kumimoji="1" lang="ja-JP" altLang="ja-JP" sz="1100" b="0" i="0" baseline="0">
              <a:solidFill>
                <a:schemeClr val="tx1"/>
              </a:solidFill>
              <a:effectLst/>
              <a:latin typeface="ＭＳ Ｐゴシック" panose="020B0600070205080204" pitchFamily="50" charset="-128"/>
              <a:ea typeface="ＭＳ Ｐゴシック" panose="020B0600070205080204" pitchFamily="50" charset="-128"/>
              <a:cs typeface="+mn-cs"/>
            </a:rPr>
            <a:t>人となった。</a:t>
          </a:r>
          <a:endParaRPr lang="ja-JP" altLang="ja-JP" sz="1400">
            <a:solidFill>
              <a:schemeClr val="tx1"/>
            </a:solidFill>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業務量の増に伴い、職員</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１</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人の負担が大きくなっているが、財政力指数が低く、自主財源が慢性的に不足していること、普通交付税が他団体と比較して少ないこと等に伴い、職員数を増やすことができない状況である。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今後は職員の資質向上と業務の効率化を図り、定員管理計画に則った職員数の確保に努める。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9" name="直線コネクタ 298">
          <a:extLst>
            <a:ext uri="{FF2B5EF4-FFF2-40B4-BE49-F238E27FC236}">
              <a16:creationId xmlns:a16="http://schemas.microsoft.com/office/drawing/2014/main" id="{00000000-0008-0000-0300-00002B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1" name="直線コネクタ 300">
          <a:extLst>
            <a:ext uri="{FF2B5EF4-FFF2-40B4-BE49-F238E27FC236}">
              <a16:creationId xmlns:a16="http://schemas.microsoft.com/office/drawing/2014/main" id="{00000000-0008-0000-0300-00002D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3" name="直線コネクタ 302">
          <a:extLst>
            <a:ext uri="{FF2B5EF4-FFF2-40B4-BE49-F238E27FC236}">
              <a16:creationId xmlns:a16="http://schemas.microsoft.com/office/drawing/2014/main" id="{00000000-0008-0000-0300-00002F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5" name="直線コネクタ 304">
          <a:extLst>
            <a:ext uri="{FF2B5EF4-FFF2-40B4-BE49-F238E27FC236}">
              <a16:creationId xmlns:a16="http://schemas.microsoft.com/office/drawing/2014/main" id="{00000000-0008-0000-0300-000031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6" name="テキスト ボックス 305">
          <a:extLst>
            <a:ext uri="{FF2B5EF4-FFF2-40B4-BE49-F238E27FC236}">
              <a16:creationId xmlns:a16="http://schemas.microsoft.com/office/drawing/2014/main" id="{00000000-0008-0000-0300-000032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7" name="直線コネクタ 306">
          <a:extLst>
            <a:ext uri="{FF2B5EF4-FFF2-40B4-BE49-F238E27FC236}">
              <a16:creationId xmlns:a16="http://schemas.microsoft.com/office/drawing/2014/main" id="{00000000-0008-0000-0300-000033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8" name="テキスト ボックス 307">
          <a:extLst>
            <a:ext uri="{FF2B5EF4-FFF2-40B4-BE49-F238E27FC236}">
              <a16:creationId xmlns:a16="http://schemas.microsoft.com/office/drawing/2014/main" id="{00000000-0008-0000-0300-000034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09" name="直線コネクタ 308">
          <a:extLst>
            <a:ext uri="{FF2B5EF4-FFF2-40B4-BE49-F238E27FC236}">
              <a16:creationId xmlns:a16="http://schemas.microsoft.com/office/drawing/2014/main" id="{00000000-0008-0000-0300-000035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0" name="テキスト ボックス 309">
          <a:extLst>
            <a:ext uri="{FF2B5EF4-FFF2-40B4-BE49-F238E27FC236}">
              <a16:creationId xmlns:a16="http://schemas.microsoft.com/office/drawing/2014/main" id="{00000000-0008-0000-0300-000036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2" name="テキスト ボックス 311">
          <a:extLst>
            <a:ext uri="{FF2B5EF4-FFF2-40B4-BE49-F238E27FC236}">
              <a16:creationId xmlns:a16="http://schemas.microsoft.com/office/drawing/2014/main" id="{00000000-0008-0000-0300-000038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4" name="テキスト ボックス 313">
          <a:extLst>
            <a:ext uri="{FF2B5EF4-FFF2-40B4-BE49-F238E27FC236}">
              <a16:creationId xmlns:a16="http://schemas.microsoft.com/office/drawing/2014/main" id="{00000000-0008-0000-0300-00003A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5" name="定員管理の状況グラフ枠">
          <a:extLst>
            <a:ext uri="{FF2B5EF4-FFF2-40B4-BE49-F238E27FC236}">
              <a16:creationId xmlns:a16="http://schemas.microsoft.com/office/drawing/2014/main" id="{00000000-0008-0000-0300-00003B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40822</xdr:rowOff>
    </xdr:from>
    <xdr:to>
      <xdr:col>81</xdr:col>
      <xdr:colOff>44450</xdr:colOff>
      <xdr:row>66</xdr:row>
      <xdr:rowOff>140002</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flipV="1">
          <a:off x="17018000" y="9984922"/>
          <a:ext cx="0" cy="147078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112079</xdr:rowOff>
    </xdr:from>
    <xdr:ext cx="762000" cy="259045"/>
    <xdr:sp macro="" textlink="">
      <xdr:nvSpPr>
        <xdr:cNvPr id="317" name="定員管理の状況最小値テキスト">
          <a:extLst>
            <a:ext uri="{FF2B5EF4-FFF2-40B4-BE49-F238E27FC236}">
              <a16:creationId xmlns:a16="http://schemas.microsoft.com/office/drawing/2014/main" id="{00000000-0008-0000-0300-00003D010000}"/>
            </a:ext>
          </a:extLst>
        </xdr:cNvPr>
        <xdr:cNvSpPr txBox="1"/>
      </xdr:nvSpPr>
      <xdr:spPr>
        <a:xfrm>
          <a:off x="17106900" y="114277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140002</xdr:rowOff>
    </xdr:from>
    <xdr:to>
      <xdr:col>81</xdr:col>
      <xdr:colOff>133350</xdr:colOff>
      <xdr:row>66</xdr:row>
      <xdr:rowOff>140002</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6929100" y="114557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127199</xdr:rowOff>
    </xdr:from>
    <xdr:ext cx="762000" cy="259045"/>
    <xdr:sp macro="" textlink="">
      <xdr:nvSpPr>
        <xdr:cNvPr id="319" name="定員管理の状況最大値テキスト">
          <a:extLst>
            <a:ext uri="{FF2B5EF4-FFF2-40B4-BE49-F238E27FC236}">
              <a16:creationId xmlns:a16="http://schemas.microsoft.com/office/drawing/2014/main" id="{00000000-0008-0000-0300-00003F010000}"/>
            </a:ext>
          </a:extLst>
        </xdr:cNvPr>
        <xdr:cNvSpPr txBox="1"/>
      </xdr:nvSpPr>
      <xdr:spPr>
        <a:xfrm>
          <a:off x="17106900" y="97283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40822</xdr:rowOff>
    </xdr:from>
    <xdr:to>
      <xdr:col>81</xdr:col>
      <xdr:colOff>133350</xdr:colOff>
      <xdr:row>58</xdr:row>
      <xdr:rowOff>40822</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6929100" y="99849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58</xdr:row>
      <xdr:rowOff>70696</xdr:rowOff>
    </xdr:from>
    <xdr:to>
      <xdr:col>81</xdr:col>
      <xdr:colOff>44450</xdr:colOff>
      <xdr:row>58</xdr:row>
      <xdr:rowOff>72995</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6179800" y="10014796"/>
          <a:ext cx="838200" cy="22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45495</xdr:rowOff>
    </xdr:from>
    <xdr:ext cx="762000" cy="259045"/>
    <xdr:sp macro="" textlink="">
      <xdr:nvSpPr>
        <xdr:cNvPr id="322" name="定員管理の状況平均値テキスト">
          <a:extLst>
            <a:ext uri="{FF2B5EF4-FFF2-40B4-BE49-F238E27FC236}">
              <a16:creationId xmlns:a16="http://schemas.microsoft.com/office/drawing/2014/main" id="{00000000-0008-0000-0300-000042010000}"/>
            </a:ext>
          </a:extLst>
        </xdr:cNvPr>
        <xdr:cNvSpPr txBox="1"/>
      </xdr:nvSpPr>
      <xdr:spPr>
        <a:xfrm>
          <a:off x="17106900" y="1033249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73418</xdr:rowOff>
    </xdr:from>
    <xdr:to>
      <xdr:col>81</xdr:col>
      <xdr:colOff>95250</xdr:colOff>
      <xdr:row>61</xdr:row>
      <xdr:rowOff>3568</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6967200" y="103604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58</xdr:row>
      <xdr:rowOff>60355</xdr:rowOff>
    </xdr:from>
    <xdr:to>
      <xdr:col>77</xdr:col>
      <xdr:colOff>44450</xdr:colOff>
      <xdr:row>58</xdr:row>
      <xdr:rowOff>70696</xdr:rowOff>
    </xdr:to>
    <xdr:cxnSp macro="">
      <xdr:nvCxnSpPr>
        <xdr:cNvPr id="324" name="直線コネクタ 323">
          <a:extLst>
            <a:ext uri="{FF2B5EF4-FFF2-40B4-BE49-F238E27FC236}">
              <a16:creationId xmlns:a16="http://schemas.microsoft.com/office/drawing/2014/main" id="{00000000-0008-0000-0300-000044010000}"/>
            </a:ext>
          </a:extLst>
        </xdr:cNvPr>
        <xdr:cNvCxnSpPr/>
      </xdr:nvCxnSpPr>
      <xdr:spPr>
        <a:xfrm>
          <a:off x="15290800" y="10004455"/>
          <a:ext cx="889000" cy="10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122827</xdr:rowOff>
    </xdr:from>
    <xdr:to>
      <xdr:col>77</xdr:col>
      <xdr:colOff>95250</xdr:colOff>
      <xdr:row>61</xdr:row>
      <xdr:rowOff>52977</xdr:rowOff>
    </xdr:to>
    <xdr:sp macro="" textlink="">
      <xdr:nvSpPr>
        <xdr:cNvPr id="325" name="フローチャート: 判断 324">
          <a:extLst>
            <a:ext uri="{FF2B5EF4-FFF2-40B4-BE49-F238E27FC236}">
              <a16:creationId xmlns:a16="http://schemas.microsoft.com/office/drawing/2014/main" id="{00000000-0008-0000-0300-000045010000}"/>
            </a:ext>
          </a:extLst>
        </xdr:cNvPr>
        <xdr:cNvSpPr/>
      </xdr:nvSpPr>
      <xdr:spPr>
        <a:xfrm>
          <a:off x="16129000" y="10409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37754</xdr:rowOff>
    </xdr:from>
    <xdr:ext cx="736600" cy="259045"/>
    <xdr:sp macro="" textlink="">
      <xdr:nvSpPr>
        <xdr:cNvPr id="326" name="テキスト ボックス 325">
          <a:extLst>
            <a:ext uri="{FF2B5EF4-FFF2-40B4-BE49-F238E27FC236}">
              <a16:creationId xmlns:a16="http://schemas.microsoft.com/office/drawing/2014/main" id="{00000000-0008-0000-0300-000046010000}"/>
            </a:ext>
          </a:extLst>
        </xdr:cNvPr>
        <xdr:cNvSpPr txBox="1"/>
      </xdr:nvSpPr>
      <xdr:spPr>
        <a:xfrm>
          <a:off x="15798800" y="1049620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58</xdr:row>
      <xdr:rowOff>53461</xdr:rowOff>
    </xdr:from>
    <xdr:to>
      <xdr:col>72</xdr:col>
      <xdr:colOff>203200</xdr:colOff>
      <xdr:row>58</xdr:row>
      <xdr:rowOff>60355</xdr:rowOff>
    </xdr:to>
    <xdr:cxnSp macro="">
      <xdr:nvCxnSpPr>
        <xdr:cNvPr id="327" name="直線コネクタ 326">
          <a:extLst>
            <a:ext uri="{FF2B5EF4-FFF2-40B4-BE49-F238E27FC236}">
              <a16:creationId xmlns:a16="http://schemas.microsoft.com/office/drawing/2014/main" id="{00000000-0008-0000-0300-000047010000}"/>
            </a:ext>
          </a:extLst>
        </xdr:cNvPr>
        <xdr:cNvCxnSpPr/>
      </xdr:nvCxnSpPr>
      <xdr:spPr>
        <a:xfrm>
          <a:off x="14401800" y="9997561"/>
          <a:ext cx="889000" cy="6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98697</xdr:rowOff>
    </xdr:from>
    <xdr:to>
      <xdr:col>73</xdr:col>
      <xdr:colOff>44450</xdr:colOff>
      <xdr:row>61</xdr:row>
      <xdr:rowOff>28847</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5240000" y="103856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13624</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4909800" y="104720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58</xdr:row>
      <xdr:rowOff>43120</xdr:rowOff>
    </xdr:from>
    <xdr:to>
      <xdr:col>68</xdr:col>
      <xdr:colOff>152400</xdr:colOff>
      <xdr:row>58</xdr:row>
      <xdr:rowOff>53461</xdr:rowOff>
    </xdr:to>
    <xdr:cxnSp macro="">
      <xdr:nvCxnSpPr>
        <xdr:cNvPr id="330" name="直線コネクタ 329">
          <a:extLst>
            <a:ext uri="{FF2B5EF4-FFF2-40B4-BE49-F238E27FC236}">
              <a16:creationId xmlns:a16="http://schemas.microsoft.com/office/drawing/2014/main" id="{00000000-0008-0000-0300-00004A010000}"/>
            </a:ext>
          </a:extLst>
        </xdr:cNvPr>
        <xdr:cNvCxnSpPr/>
      </xdr:nvCxnSpPr>
      <xdr:spPr>
        <a:xfrm>
          <a:off x="13512800" y="9987220"/>
          <a:ext cx="889000" cy="10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86058</xdr:rowOff>
    </xdr:from>
    <xdr:to>
      <xdr:col>68</xdr:col>
      <xdr:colOff>203200</xdr:colOff>
      <xdr:row>61</xdr:row>
      <xdr:rowOff>16208</xdr:rowOff>
    </xdr:to>
    <xdr:sp macro="" textlink="">
      <xdr:nvSpPr>
        <xdr:cNvPr id="331" name="フローチャート: 判断 330">
          <a:extLst>
            <a:ext uri="{FF2B5EF4-FFF2-40B4-BE49-F238E27FC236}">
              <a16:creationId xmlns:a16="http://schemas.microsoft.com/office/drawing/2014/main" id="{00000000-0008-0000-0300-00004B010000}"/>
            </a:ext>
          </a:extLst>
        </xdr:cNvPr>
        <xdr:cNvSpPr/>
      </xdr:nvSpPr>
      <xdr:spPr>
        <a:xfrm>
          <a:off x="14351000" y="10373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985</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4020800" y="104594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76865</xdr:rowOff>
    </xdr:from>
    <xdr:to>
      <xdr:col>64</xdr:col>
      <xdr:colOff>152400</xdr:colOff>
      <xdr:row>61</xdr:row>
      <xdr:rowOff>7015</xdr:rowOff>
    </xdr:to>
    <xdr:sp macro="" textlink="">
      <xdr:nvSpPr>
        <xdr:cNvPr id="333" name="フローチャート: 判断 332">
          <a:extLst>
            <a:ext uri="{FF2B5EF4-FFF2-40B4-BE49-F238E27FC236}">
              <a16:creationId xmlns:a16="http://schemas.microsoft.com/office/drawing/2014/main" id="{00000000-0008-0000-0300-00004D010000}"/>
            </a:ext>
          </a:extLst>
        </xdr:cNvPr>
        <xdr:cNvSpPr/>
      </xdr:nvSpPr>
      <xdr:spPr>
        <a:xfrm>
          <a:off x="13462000" y="10363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163242</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3131800" y="104502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58</xdr:row>
      <xdr:rowOff>22195</xdr:rowOff>
    </xdr:from>
    <xdr:to>
      <xdr:col>81</xdr:col>
      <xdr:colOff>95250</xdr:colOff>
      <xdr:row>58</xdr:row>
      <xdr:rowOff>123795</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6967200" y="9966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57</xdr:row>
      <xdr:rowOff>114922</xdr:rowOff>
    </xdr:from>
    <xdr:ext cx="762000" cy="259045"/>
    <xdr:sp macro="" textlink="">
      <xdr:nvSpPr>
        <xdr:cNvPr id="341" name="定員管理の状況該当値テキスト">
          <a:extLst>
            <a:ext uri="{FF2B5EF4-FFF2-40B4-BE49-F238E27FC236}">
              <a16:creationId xmlns:a16="http://schemas.microsoft.com/office/drawing/2014/main" id="{00000000-0008-0000-0300-000055010000}"/>
            </a:ext>
          </a:extLst>
        </xdr:cNvPr>
        <xdr:cNvSpPr txBox="1"/>
      </xdr:nvSpPr>
      <xdr:spPr>
        <a:xfrm>
          <a:off x="17106900" y="98875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58</xdr:row>
      <xdr:rowOff>19896</xdr:rowOff>
    </xdr:from>
    <xdr:to>
      <xdr:col>77</xdr:col>
      <xdr:colOff>95250</xdr:colOff>
      <xdr:row>58</xdr:row>
      <xdr:rowOff>121496</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6129000" y="9963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56</xdr:row>
      <xdr:rowOff>131673</xdr:rowOff>
    </xdr:from>
    <xdr:ext cx="7366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5798800" y="97328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58</xdr:row>
      <xdr:rowOff>9555</xdr:rowOff>
    </xdr:from>
    <xdr:to>
      <xdr:col>73</xdr:col>
      <xdr:colOff>44450</xdr:colOff>
      <xdr:row>58</xdr:row>
      <xdr:rowOff>111155</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5240000" y="9953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56</xdr:row>
      <xdr:rowOff>121332</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4909800" y="9722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58</xdr:row>
      <xdr:rowOff>2661</xdr:rowOff>
    </xdr:from>
    <xdr:to>
      <xdr:col>68</xdr:col>
      <xdr:colOff>203200</xdr:colOff>
      <xdr:row>58</xdr:row>
      <xdr:rowOff>104261</xdr:rowOff>
    </xdr:to>
    <xdr:sp macro="" textlink="">
      <xdr:nvSpPr>
        <xdr:cNvPr id="346" name="楕円 345">
          <a:extLst>
            <a:ext uri="{FF2B5EF4-FFF2-40B4-BE49-F238E27FC236}">
              <a16:creationId xmlns:a16="http://schemas.microsoft.com/office/drawing/2014/main" id="{00000000-0008-0000-0300-00005A010000}"/>
            </a:ext>
          </a:extLst>
        </xdr:cNvPr>
        <xdr:cNvSpPr/>
      </xdr:nvSpPr>
      <xdr:spPr>
        <a:xfrm>
          <a:off x="14351000" y="9946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56</xdr:row>
      <xdr:rowOff>114438</xdr:rowOff>
    </xdr:from>
    <xdr:ext cx="762000" cy="259045"/>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4020800" y="97156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57</xdr:row>
      <xdr:rowOff>163770</xdr:rowOff>
    </xdr:from>
    <xdr:to>
      <xdr:col>64</xdr:col>
      <xdr:colOff>152400</xdr:colOff>
      <xdr:row>58</xdr:row>
      <xdr:rowOff>93920</xdr:rowOff>
    </xdr:to>
    <xdr:sp macro="" textlink="">
      <xdr:nvSpPr>
        <xdr:cNvPr id="348" name="楕円 347">
          <a:extLst>
            <a:ext uri="{FF2B5EF4-FFF2-40B4-BE49-F238E27FC236}">
              <a16:creationId xmlns:a16="http://schemas.microsoft.com/office/drawing/2014/main" id="{00000000-0008-0000-0300-00005C010000}"/>
            </a:ext>
          </a:extLst>
        </xdr:cNvPr>
        <xdr:cNvSpPr/>
      </xdr:nvSpPr>
      <xdr:spPr>
        <a:xfrm>
          <a:off x="13462000" y="9936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56</xdr:row>
      <xdr:rowOff>104097</xdr:rowOff>
    </xdr:from>
    <xdr:ext cx="762000" cy="259045"/>
    <xdr:sp macro="" textlink="">
      <xdr:nvSpPr>
        <xdr:cNvPr id="349" name="テキスト ボックス 348">
          <a:extLst>
            <a:ext uri="{FF2B5EF4-FFF2-40B4-BE49-F238E27FC236}">
              <a16:creationId xmlns:a16="http://schemas.microsoft.com/office/drawing/2014/main" id="{00000000-0008-0000-0300-00005D010000}"/>
            </a:ext>
          </a:extLst>
        </xdr:cNvPr>
        <xdr:cNvSpPr txBox="1"/>
      </xdr:nvSpPr>
      <xdr:spPr>
        <a:xfrm>
          <a:off x="13131800" y="9705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　前年度より</a:t>
          </a:r>
          <a:r>
            <a:rPr kumimoji="1" lang="en-US"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0.1</a:t>
          </a:r>
          <a:r>
            <a:rPr kumimoji="1" lang="ja-JP"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050" b="0" i="0" baseline="0">
              <a:solidFill>
                <a:schemeClr val="dk1"/>
              </a:solidFill>
              <a:effectLst/>
              <a:latin typeface="ＭＳ Ｐゴシック" panose="020B0600070205080204" pitchFamily="50" charset="-128"/>
              <a:ea typeface="ＭＳ Ｐゴシック" panose="020B0600070205080204" pitchFamily="50" charset="-128"/>
              <a:cs typeface="+mn-cs"/>
            </a:rPr>
            <a:t>減</a:t>
          </a:r>
          <a:r>
            <a:rPr kumimoji="1" lang="ja-JP"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の</a:t>
          </a:r>
          <a:r>
            <a:rPr kumimoji="1" lang="en-US"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11.3</a:t>
          </a:r>
          <a:r>
            <a:rPr kumimoji="1" lang="ja-JP"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％となり、類似団体内平均値、全国平均及び青森県平均のいずれも上回っている。</a:t>
          </a:r>
          <a:endParaRPr lang="ja-JP" altLang="ja-JP" sz="105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050" b="0" i="0" baseline="0">
              <a:solidFill>
                <a:schemeClr val="tx1"/>
              </a:solidFill>
              <a:effectLst/>
              <a:latin typeface="ＭＳ Ｐゴシック" panose="020B0600070205080204" pitchFamily="50" charset="-128"/>
              <a:ea typeface="ＭＳ Ｐゴシック" panose="020B0600070205080204" pitchFamily="50" charset="-128"/>
              <a:cs typeface="+mn-cs"/>
            </a:rPr>
            <a:t>　元利償還金及び準元利償還金（主に一部事務組合等が起こした地方債の元利償還金に対する負担金）</a:t>
          </a:r>
          <a:r>
            <a:rPr kumimoji="1" lang="ja-JP" altLang="en-US" sz="1050" b="0" i="0" baseline="0">
              <a:solidFill>
                <a:schemeClr val="tx1"/>
              </a:solidFill>
              <a:effectLst/>
              <a:latin typeface="ＭＳ Ｐゴシック" panose="020B0600070205080204" pitchFamily="50" charset="-128"/>
              <a:ea typeface="ＭＳ Ｐゴシック" panose="020B0600070205080204" pitchFamily="50" charset="-128"/>
              <a:cs typeface="+mn-cs"/>
            </a:rPr>
            <a:t>は</a:t>
          </a:r>
          <a:r>
            <a:rPr kumimoji="1" lang="ja-JP" altLang="ja-JP" sz="1050" b="0" i="0" baseline="0">
              <a:solidFill>
                <a:schemeClr val="tx1"/>
              </a:solidFill>
              <a:effectLst/>
              <a:latin typeface="ＭＳ Ｐゴシック" panose="020B0600070205080204" pitchFamily="50" charset="-128"/>
              <a:ea typeface="ＭＳ Ｐゴシック" panose="020B0600070205080204" pitchFamily="50" charset="-128"/>
              <a:cs typeface="+mn-cs"/>
            </a:rPr>
            <a:t>、平成</a:t>
          </a:r>
          <a:r>
            <a:rPr kumimoji="1" lang="en-US" altLang="ja-JP" sz="1050" b="0" i="0" baseline="0">
              <a:solidFill>
                <a:schemeClr val="tx1"/>
              </a:solidFill>
              <a:effectLst/>
              <a:latin typeface="ＭＳ Ｐゴシック" panose="020B0600070205080204" pitchFamily="50" charset="-128"/>
              <a:ea typeface="ＭＳ Ｐゴシック" panose="020B0600070205080204" pitchFamily="50" charset="-128"/>
              <a:cs typeface="+mn-cs"/>
            </a:rPr>
            <a:t>25</a:t>
          </a:r>
          <a:r>
            <a:rPr kumimoji="1" lang="ja-JP" altLang="ja-JP" sz="1050" b="0" i="0" baseline="0">
              <a:solidFill>
                <a:schemeClr val="tx1"/>
              </a:solidFill>
              <a:effectLst/>
              <a:latin typeface="ＭＳ Ｐゴシック" panose="020B0600070205080204" pitchFamily="50" charset="-128"/>
              <a:ea typeface="ＭＳ Ｐゴシック" panose="020B0600070205080204" pitchFamily="50" charset="-128"/>
              <a:cs typeface="+mn-cs"/>
            </a:rPr>
            <a:t>年度から長期的にみると減少傾向が続いている。</a:t>
          </a:r>
          <a:r>
            <a:rPr kumimoji="1" lang="ja-JP" altLang="en-US" sz="1050" b="0" i="0" baseline="0">
              <a:solidFill>
                <a:schemeClr val="tx1"/>
              </a:solidFill>
              <a:effectLst/>
              <a:latin typeface="ＭＳ Ｐゴシック" panose="020B0600070205080204" pitchFamily="50" charset="-128"/>
              <a:ea typeface="ＭＳ Ｐゴシック" panose="020B0600070205080204" pitchFamily="50" charset="-128"/>
              <a:cs typeface="+mn-cs"/>
            </a:rPr>
            <a:t>元利償還金は減少しているが、それ以上に普通交付税に算入される地方債残高の減少が大きいため、一転して増加</a:t>
          </a:r>
          <a:r>
            <a:rPr kumimoji="1" lang="ja-JP" altLang="ja-JP" sz="1050" b="0" i="0" baseline="0">
              <a:solidFill>
                <a:schemeClr val="tx1"/>
              </a:solidFill>
              <a:effectLst/>
              <a:latin typeface="ＭＳ Ｐゴシック" panose="020B0600070205080204" pitchFamily="50" charset="-128"/>
              <a:ea typeface="ＭＳ Ｐゴシック" panose="020B0600070205080204" pitchFamily="50" charset="-128"/>
              <a:cs typeface="+mn-cs"/>
            </a:rPr>
            <a:t>傾向</a:t>
          </a:r>
          <a:r>
            <a:rPr kumimoji="1" lang="ja-JP" altLang="en-US" sz="1050" b="0" i="0" baseline="0">
              <a:solidFill>
                <a:schemeClr val="tx1"/>
              </a:solidFill>
              <a:effectLst/>
              <a:latin typeface="ＭＳ Ｐゴシック" panose="020B0600070205080204" pitchFamily="50" charset="-128"/>
              <a:ea typeface="ＭＳ Ｐゴシック" panose="020B0600070205080204" pitchFamily="50" charset="-128"/>
              <a:cs typeface="+mn-cs"/>
            </a:rPr>
            <a:t>に転じる可能性がある</a:t>
          </a:r>
          <a:r>
            <a:rPr kumimoji="1" lang="ja-JP" altLang="ja-JP" sz="1050" b="0" i="0" baseline="0">
              <a:solidFill>
                <a:schemeClr val="tx1"/>
              </a:solidFill>
              <a:effectLst/>
              <a:latin typeface="ＭＳ Ｐゴシック" panose="020B0600070205080204" pitchFamily="50" charset="-128"/>
              <a:ea typeface="ＭＳ Ｐゴシック" panose="020B0600070205080204" pitchFamily="50" charset="-128"/>
              <a:cs typeface="+mn-cs"/>
            </a:rPr>
            <a:t>。</a:t>
          </a:r>
          <a:r>
            <a:rPr kumimoji="1" lang="ja-JP" altLang="en-US" sz="1050" b="0" i="0" baseline="0">
              <a:solidFill>
                <a:schemeClr val="tx1"/>
              </a:solidFill>
              <a:effectLst/>
              <a:latin typeface="ＭＳ Ｐゴシック" panose="020B0600070205080204" pitchFamily="50" charset="-128"/>
              <a:ea typeface="ＭＳ Ｐゴシック" panose="020B0600070205080204" pitchFamily="50" charset="-128"/>
              <a:cs typeface="+mn-cs"/>
            </a:rPr>
            <a:t>これは、当町は過疎債及び合併特例債等の有利な起債ができないため、交付税措置のない一般単独事業債を使わざるを得ないという財政事情のためである。</a:t>
          </a:r>
          <a:endParaRPr lang="ja-JP" altLang="ja-JP" sz="1050">
            <a:solidFill>
              <a:schemeClr val="tx1"/>
            </a:solidFill>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　今後も引き続き新規発行債の抑制等により地方債残高の削減に努め、実質公債費比率の適正化を目指す。</a:t>
          </a:r>
          <a:endParaRPr lang="ja-JP" altLang="ja-JP" sz="105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73" name="テキスト ボックス 372">
          <a:extLst>
            <a:ext uri="{FF2B5EF4-FFF2-40B4-BE49-F238E27FC236}">
              <a16:creationId xmlns:a16="http://schemas.microsoft.com/office/drawing/2014/main" id="{00000000-0008-0000-0300-000075010000}"/>
            </a:ext>
          </a:extLst>
        </xdr:cNvPr>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75" name="テキスト ボックス 374">
          <a:extLst>
            <a:ext uri="{FF2B5EF4-FFF2-40B4-BE49-F238E27FC236}">
              <a16:creationId xmlns:a16="http://schemas.microsoft.com/office/drawing/2014/main" id="{00000000-0008-0000-0300-000077010000}"/>
            </a:ext>
          </a:extLst>
        </xdr:cNvPr>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34</xdr:row>
      <xdr:rowOff>151691</xdr:rowOff>
    </xdr:from>
    <xdr:ext cx="762000" cy="259045"/>
    <xdr:sp macro="" textlink="">
      <xdr:nvSpPr>
        <xdr:cNvPr id="377" name="テキスト ボックス 376">
          <a:extLst>
            <a:ext uri="{FF2B5EF4-FFF2-40B4-BE49-F238E27FC236}">
              <a16:creationId xmlns:a16="http://schemas.microsoft.com/office/drawing/2014/main" id="{00000000-0008-0000-0300-000079010000}"/>
            </a:ext>
          </a:extLst>
        </xdr:cNvPr>
        <xdr:cNvSpPr txBox="1"/>
      </xdr:nvSpPr>
      <xdr:spPr>
        <a:xfrm>
          <a:off x="1206500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32</xdr:row>
      <xdr:rowOff>149877</xdr:rowOff>
    </xdr:from>
    <xdr:ext cx="762000" cy="259045"/>
    <xdr:sp macro="" textlink="">
      <xdr:nvSpPr>
        <xdr:cNvPr id="379" name="テキスト ボックス 378">
          <a:extLst>
            <a:ext uri="{FF2B5EF4-FFF2-40B4-BE49-F238E27FC236}">
              <a16:creationId xmlns:a16="http://schemas.microsoft.com/office/drawing/2014/main" id="{00000000-0008-0000-0300-00007B010000}"/>
            </a:ext>
          </a:extLst>
        </xdr:cNvPr>
        <xdr:cNvSpPr txBox="1"/>
      </xdr:nvSpPr>
      <xdr:spPr>
        <a:xfrm>
          <a:off x="1206500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47</xdr:row>
      <xdr:rowOff>133350</xdr:rowOff>
    </xdr:to>
    <xdr:sp macro="" textlink="">
      <xdr:nvSpPr>
        <xdr:cNvPr id="380" name="公債費負担の状況グラフ枠">
          <a:extLst>
            <a:ext uri="{FF2B5EF4-FFF2-40B4-BE49-F238E27FC236}">
              <a16:creationId xmlns:a16="http://schemas.microsoft.com/office/drawing/2014/main" id="{00000000-0008-0000-0300-00007C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54428</xdr:rowOff>
    </xdr:from>
    <xdr:to>
      <xdr:col>81</xdr:col>
      <xdr:colOff>44450</xdr:colOff>
      <xdr:row>45</xdr:row>
      <xdr:rowOff>97065</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flipV="1">
          <a:off x="17018000" y="6226628"/>
          <a:ext cx="0" cy="158568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69142</xdr:rowOff>
    </xdr:from>
    <xdr:ext cx="762000" cy="259045"/>
    <xdr:sp macro="" textlink="">
      <xdr:nvSpPr>
        <xdr:cNvPr id="382" name="公債費負担の状況最小値テキスト">
          <a:extLst>
            <a:ext uri="{FF2B5EF4-FFF2-40B4-BE49-F238E27FC236}">
              <a16:creationId xmlns:a16="http://schemas.microsoft.com/office/drawing/2014/main" id="{00000000-0008-0000-0300-00007E010000}"/>
            </a:ext>
          </a:extLst>
        </xdr:cNvPr>
        <xdr:cNvSpPr txBox="1"/>
      </xdr:nvSpPr>
      <xdr:spPr>
        <a:xfrm>
          <a:off x="17106900" y="77843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97065</xdr:rowOff>
    </xdr:from>
    <xdr:to>
      <xdr:col>81</xdr:col>
      <xdr:colOff>133350</xdr:colOff>
      <xdr:row>45</xdr:row>
      <xdr:rowOff>97065</xdr:rowOff>
    </xdr:to>
    <xdr:cxnSp macro="">
      <xdr:nvCxnSpPr>
        <xdr:cNvPr id="383" name="直線コネクタ 382">
          <a:extLst>
            <a:ext uri="{FF2B5EF4-FFF2-40B4-BE49-F238E27FC236}">
              <a16:creationId xmlns:a16="http://schemas.microsoft.com/office/drawing/2014/main" id="{00000000-0008-0000-0300-00007F010000}"/>
            </a:ext>
          </a:extLst>
        </xdr:cNvPr>
        <xdr:cNvCxnSpPr/>
      </xdr:nvCxnSpPr>
      <xdr:spPr>
        <a:xfrm>
          <a:off x="16929100" y="78123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140805</xdr:rowOff>
    </xdr:from>
    <xdr:ext cx="762000" cy="259045"/>
    <xdr:sp macro="" textlink="">
      <xdr:nvSpPr>
        <xdr:cNvPr id="384" name="公債費負担の状況最大値テキスト">
          <a:extLst>
            <a:ext uri="{FF2B5EF4-FFF2-40B4-BE49-F238E27FC236}">
              <a16:creationId xmlns:a16="http://schemas.microsoft.com/office/drawing/2014/main" id="{00000000-0008-0000-0300-000080010000}"/>
            </a:ext>
          </a:extLst>
        </xdr:cNvPr>
        <xdr:cNvSpPr txBox="1"/>
      </xdr:nvSpPr>
      <xdr:spPr>
        <a:xfrm>
          <a:off x="17106900" y="5970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54428</xdr:rowOff>
    </xdr:from>
    <xdr:to>
      <xdr:col>81</xdr:col>
      <xdr:colOff>133350</xdr:colOff>
      <xdr:row>36</xdr:row>
      <xdr:rowOff>54428</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a:off x="16929100" y="62266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47474</xdr:rowOff>
    </xdr:from>
    <xdr:to>
      <xdr:col>81</xdr:col>
      <xdr:colOff>44450</xdr:colOff>
      <xdr:row>41</xdr:row>
      <xdr:rowOff>58965</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flipV="1">
          <a:off x="16179800" y="7076924"/>
          <a:ext cx="8382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38</xdr:row>
      <xdr:rowOff>45858</xdr:rowOff>
    </xdr:from>
    <xdr:ext cx="762000" cy="259045"/>
    <xdr:sp macro="" textlink="">
      <xdr:nvSpPr>
        <xdr:cNvPr id="387" name="公債費負担の状況平均値テキスト">
          <a:extLst>
            <a:ext uri="{FF2B5EF4-FFF2-40B4-BE49-F238E27FC236}">
              <a16:creationId xmlns:a16="http://schemas.microsoft.com/office/drawing/2014/main" id="{00000000-0008-0000-0300-000083010000}"/>
            </a:ext>
          </a:extLst>
        </xdr:cNvPr>
        <xdr:cNvSpPr txBox="1"/>
      </xdr:nvSpPr>
      <xdr:spPr>
        <a:xfrm>
          <a:off x="17106900" y="656095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29331</xdr:rowOff>
    </xdr:from>
    <xdr:to>
      <xdr:col>81</xdr:col>
      <xdr:colOff>95250</xdr:colOff>
      <xdr:row>39</xdr:row>
      <xdr:rowOff>130931</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6967200" y="6715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24493</xdr:rowOff>
    </xdr:from>
    <xdr:to>
      <xdr:col>77</xdr:col>
      <xdr:colOff>44450</xdr:colOff>
      <xdr:row>41</xdr:row>
      <xdr:rowOff>58965</xdr:rowOff>
    </xdr:to>
    <xdr:cxnSp macro="">
      <xdr:nvCxnSpPr>
        <xdr:cNvPr id="389" name="直線コネクタ 388">
          <a:extLst>
            <a:ext uri="{FF2B5EF4-FFF2-40B4-BE49-F238E27FC236}">
              <a16:creationId xmlns:a16="http://schemas.microsoft.com/office/drawing/2014/main" id="{00000000-0008-0000-0300-000085010000}"/>
            </a:ext>
          </a:extLst>
        </xdr:cNvPr>
        <xdr:cNvCxnSpPr/>
      </xdr:nvCxnSpPr>
      <xdr:spPr>
        <a:xfrm>
          <a:off x="15290800" y="7053943"/>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39</xdr:row>
      <xdr:rowOff>98274</xdr:rowOff>
    </xdr:from>
    <xdr:to>
      <xdr:col>77</xdr:col>
      <xdr:colOff>95250</xdr:colOff>
      <xdr:row>40</xdr:row>
      <xdr:rowOff>28424</xdr:rowOff>
    </xdr:to>
    <xdr:sp macro="" textlink="">
      <xdr:nvSpPr>
        <xdr:cNvPr id="390" name="フローチャート: 判断 389">
          <a:extLst>
            <a:ext uri="{FF2B5EF4-FFF2-40B4-BE49-F238E27FC236}">
              <a16:creationId xmlns:a16="http://schemas.microsoft.com/office/drawing/2014/main" id="{00000000-0008-0000-0300-000086010000}"/>
            </a:ext>
          </a:extLst>
        </xdr:cNvPr>
        <xdr:cNvSpPr/>
      </xdr:nvSpPr>
      <xdr:spPr>
        <a:xfrm>
          <a:off x="16129000" y="6784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38601</xdr:rowOff>
    </xdr:from>
    <xdr:ext cx="7366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798800" y="65537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149981</xdr:rowOff>
    </xdr:from>
    <xdr:to>
      <xdr:col>72</xdr:col>
      <xdr:colOff>203200</xdr:colOff>
      <xdr:row>41</xdr:row>
      <xdr:rowOff>24493</xdr:rowOff>
    </xdr:to>
    <xdr:cxnSp macro="">
      <xdr:nvCxnSpPr>
        <xdr:cNvPr id="392" name="直線コネクタ 391">
          <a:extLst>
            <a:ext uri="{FF2B5EF4-FFF2-40B4-BE49-F238E27FC236}">
              <a16:creationId xmlns:a16="http://schemas.microsoft.com/office/drawing/2014/main" id="{00000000-0008-0000-0300-000088010000}"/>
            </a:ext>
          </a:extLst>
        </xdr:cNvPr>
        <xdr:cNvCxnSpPr/>
      </xdr:nvCxnSpPr>
      <xdr:spPr>
        <a:xfrm>
          <a:off x="14401800" y="7007981"/>
          <a:ext cx="889000" cy="45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86783</xdr:rowOff>
    </xdr:from>
    <xdr:to>
      <xdr:col>73</xdr:col>
      <xdr:colOff>44450</xdr:colOff>
      <xdr:row>40</xdr:row>
      <xdr:rowOff>16933</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5240000" y="6773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27110</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4909800" y="65422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149981</xdr:rowOff>
    </xdr:from>
    <xdr:to>
      <xdr:col>68</xdr:col>
      <xdr:colOff>152400</xdr:colOff>
      <xdr:row>40</xdr:row>
      <xdr:rowOff>149981</xdr:rowOff>
    </xdr:to>
    <xdr:cxnSp macro="">
      <xdr:nvCxnSpPr>
        <xdr:cNvPr id="395" name="直線コネクタ 394">
          <a:extLst>
            <a:ext uri="{FF2B5EF4-FFF2-40B4-BE49-F238E27FC236}">
              <a16:creationId xmlns:a16="http://schemas.microsoft.com/office/drawing/2014/main" id="{00000000-0008-0000-0300-00008B010000}"/>
            </a:ext>
          </a:extLst>
        </xdr:cNvPr>
        <xdr:cNvCxnSpPr/>
      </xdr:nvCxnSpPr>
      <xdr:spPr>
        <a:xfrm>
          <a:off x="13512800" y="700798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86783</xdr:rowOff>
    </xdr:from>
    <xdr:to>
      <xdr:col>68</xdr:col>
      <xdr:colOff>203200</xdr:colOff>
      <xdr:row>40</xdr:row>
      <xdr:rowOff>16933</xdr:rowOff>
    </xdr:to>
    <xdr:sp macro="" textlink="">
      <xdr:nvSpPr>
        <xdr:cNvPr id="396" name="フローチャート: 判断 395">
          <a:extLst>
            <a:ext uri="{FF2B5EF4-FFF2-40B4-BE49-F238E27FC236}">
              <a16:creationId xmlns:a16="http://schemas.microsoft.com/office/drawing/2014/main" id="{00000000-0008-0000-0300-00008C010000}"/>
            </a:ext>
          </a:extLst>
        </xdr:cNvPr>
        <xdr:cNvSpPr/>
      </xdr:nvSpPr>
      <xdr:spPr>
        <a:xfrm>
          <a:off x="14351000" y="6773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27110</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4020800" y="65422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98274</xdr:rowOff>
    </xdr:from>
    <xdr:to>
      <xdr:col>64</xdr:col>
      <xdr:colOff>152400</xdr:colOff>
      <xdr:row>40</xdr:row>
      <xdr:rowOff>28424</xdr:rowOff>
    </xdr:to>
    <xdr:sp macro="" textlink="">
      <xdr:nvSpPr>
        <xdr:cNvPr id="398" name="フローチャート: 判断 397">
          <a:extLst>
            <a:ext uri="{FF2B5EF4-FFF2-40B4-BE49-F238E27FC236}">
              <a16:creationId xmlns:a16="http://schemas.microsoft.com/office/drawing/2014/main" id="{00000000-0008-0000-0300-00008E010000}"/>
            </a:ext>
          </a:extLst>
        </xdr:cNvPr>
        <xdr:cNvSpPr/>
      </xdr:nvSpPr>
      <xdr:spPr>
        <a:xfrm>
          <a:off x="13462000" y="6784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38601</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131800" y="65537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168124</xdr:rowOff>
    </xdr:from>
    <xdr:to>
      <xdr:col>81</xdr:col>
      <xdr:colOff>95250</xdr:colOff>
      <xdr:row>41</xdr:row>
      <xdr:rowOff>98274</xdr:rowOff>
    </xdr:to>
    <xdr:sp macro="" textlink="">
      <xdr:nvSpPr>
        <xdr:cNvPr id="405" name="楕円 404">
          <a:extLst>
            <a:ext uri="{FF2B5EF4-FFF2-40B4-BE49-F238E27FC236}">
              <a16:creationId xmlns:a16="http://schemas.microsoft.com/office/drawing/2014/main" id="{00000000-0008-0000-0300-000095010000}"/>
            </a:ext>
          </a:extLst>
        </xdr:cNvPr>
        <xdr:cNvSpPr/>
      </xdr:nvSpPr>
      <xdr:spPr>
        <a:xfrm>
          <a:off x="16967200" y="7026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40</xdr:row>
      <xdr:rowOff>140201</xdr:rowOff>
    </xdr:from>
    <xdr:ext cx="762000" cy="259045"/>
    <xdr:sp macro="" textlink="">
      <xdr:nvSpPr>
        <xdr:cNvPr id="406" name="公債費負担の状況該当値テキスト">
          <a:extLst>
            <a:ext uri="{FF2B5EF4-FFF2-40B4-BE49-F238E27FC236}">
              <a16:creationId xmlns:a16="http://schemas.microsoft.com/office/drawing/2014/main" id="{00000000-0008-0000-0300-000096010000}"/>
            </a:ext>
          </a:extLst>
        </xdr:cNvPr>
        <xdr:cNvSpPr txBox="1"/>
      </xdr:nvSpPr>
      <xdr:spPr>
        <a:xfrm>
          <a:off x="17106900" y="69982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8165</xdr:rowOff>
    </xdr:from>
    <xdr:to>
      <xdr:col>77</xdr:col>
      <xdr:colOff>95250</xdr:colOff>
      <xdr:row>41</xdr:row>
      <xdr:rowOff>109765</xdr:rowOff>
    </xdr:to>
    <xdr:sp macro="" textlink="">
      <xdr:nvSpPr>
        <xdr:cNvPr id="407" name="楕円 406">
          <a:extLst>
            <a:ext uri="{FF2B5EF4-FFF2-40B4-BE49-F238E27FC236}">
              <a16:creationId xmlns:a16="http://schemas.microsoft.com/office/drawing/2014/main" id="{00000000-0008-0000-0300-000097010000}"/>
            </a:ext>
          </a:extLst>
        </xdr:cNvPr>
        <xdr:cNvSpPr/>
      </xdr:nvSpPr>
      <xdr:spPr>
        <a:xfrm>
          <a:off x="16129000" y="7037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94542</xdr:rowOff>
    </xdr:from>
    <xdr:ext cx="736600" cy="259045"/>
    <xdr:sp macro="" textlink="">
      <xdr:nvSpPr>
        <xdr:cNvPr id="408" name="テキスト ボックス 407">
          <a:extLst>
            <a:ext uri="{FF2B5EF4-FFF2-40B4-BE49-F238E27FC236}">
              <a16:creationId xmlns:a16="http://schemas.microsoft.com/office/drawing/2014/main" id="{00000000-0008-0000-0300-000098010000}"/>
            </a:ext>
          </a:extLst>
        </xdr:cNvPr>
        <xdr:cNvSpPr txBox="1"/>
      </xdr:nvSpPr>
      <xdr:spPr>
        <a:xfrm>
          <a:off x="15798800" y="71239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145143</xdr:rowOff>
    </xdr:from>
    <xdr:to>
      <xdr:col>73</xdr:col>
      <xdr:colOff>44450</xdr:colOff>
      <xdr:row>41</xdr:row>
      <xdr:rowOff>75293</xdr:rowOff>
    </xdr:to>
    <xdr:sp macro="" textlink="">
      <xdr:nvSpPr>
        <xdr:cNvPr id="409" name="楕円 408">
          <a:extLst>
            <a:ext uri="{FF2B5EF4-FFF2-40B4-BE49-F238E27FC236}">
              <a16:creationId xmlns:a16="http://schemas.microsoft.com/office/drawing/2014/main" id="{00000000-0008-0000-0300-000099010000}"/>
            </a:ext>
          </a:extLst>
        </xdr:cNvPr>
        <xdr:cNvSpPr/>
      </xdr:nvSpPr>
      <xdr:spPr>
        <a:xfrm>
          <a:off x="15240000" y="7003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60070</xdr:rowOff>
    </xdr:from>
    <xdr:ext cx="762000" cy="259045"/>
    <xdr:sp macro="" textlink="">
      <xdr:nvSpPr>
        <xdr:cNvPr id="410" name="テキスト ボックス 409">
          <a:extLst>
            <a:ext uri="{FF2B5EF4-FFF2-40B4-BE49-F238E27FC236}">
              <a16:creationId xmlns:a16="http://schemas.microsoft.com/office/drawing/2014/main" id="{00000000-0008-0000-0300-00009A010000}"/>
            </a:ext>
          </a:extLst>
        </xdr:cNvPr>
        <xdr:cNvSpPr txBox="1"/>
      </xdr:nvSpPr>
      <xdr:spPr>
        <a:xfrm>
          <a:off x="14909800" y="7089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99181</xdr:rowOff>
    </xdr:from>
    <xdr:to>
      <xdr:col>68</xdr:col>
      <xdr:colOff>203200</xdr:colOff>
      <xdr:row>41</xdr:row>
      <xdr:rowOff>29331</xdr:rowOff>
    </xdr:to>
    <xdr:sp macro="" textlink="">
      <xdr:nvSpPr>
        <xdr:cNvPr id="411" name="楕円 410">
          <a:extLst>
            <a:ext uri="{FF2B5EF4-FFF2-40B4-BE49-F238E27FC236}">
              <a16:creationId xmlns:a16="http://schemas.microsoft.com/office/drawing/2014/main" id="{00000000-0008-0000-0300-00009B010000}"/>
            </a:ext>
          </a:extLst>
        </xdr:cNvPr>
        <xdr:cNvSpPr/>
      </xdr:nvSpPr>
      <xdr:spPr>
        <a:xfrm>
          <a:off x="14351000" y="6957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14108</xdr:rowOff>
    </xdr:from>
    <xdr:ext cx="762000" cy="259045"/>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4020800" y="70435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99181</xdr:rowOff>
    </xdr:from>
    <xdr:to>
      <xdr:col>64</xdr:col>
      <xdr:colOff>152400</xdr:colOff>
      <xdr:row>41</xdr:row>
      <xdr:rowOff>29331</xdr:rowOff>
    </xdr:to>
    <xdr:sp macro="" textlink="">
      <xdr:nvSpPr>
        <xdr:cNvPr id="413" name="楕円 412">
          <a:extLst>
            <a:ext uri="{FF2B5EF4-FFF2-40B4-BE49-F238E27FC236}">
              <a16:creationId xmlns:a16="http://schemas.microsoft.com/office/drawing/2014/main" id="{00000000-0008-0000-0300-00009D010000}"/>
            </a:ext>
          </a:extLst>
        </xdr:cNvPr>
        <xdr:cNvSpPr/>
      </xdr:nvSpPr>
      <xdr:spPr>
        <a:xfrm>
          <a:off x="13462000" y="6957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14108</xdr:rowOff>
    </xdr:from>
    <xdr:ext cx="762000" cy="259045"/>
    <xdr:sp macro="" textlink="">
      <xdr:nvSpPr>
        <xdr:cNvPr id="414" name="テキスト ボックス 413">
          <a:extLst>
            <a:ext uri="{FF2B5EF4-FFF2-40B4-BE49-F238E27FC236}">
              <a16:creationId xmlns:a16="http://schemas.microsoft.com/office/drawing/2014/main" id="{00000000-0008-0000-0300-00009E010000}"/>
            </a:ext>
          </a:extLst>
        </xdr:cNvPr>
        <xdr:cNvSpPr txBox="1"/>
      </xdr:nvSpPr>
      <xdr:spPr>
        <a:xfrm>
          <a:off x="13131800" y="70435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[25.4%]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6" name="正方形/長方形 425">
          <a:extLst>
            <a:ext uri="{FF2B5EF4-FFF2-40B4-BE49-F238E27FC236}">
              <a16:creationId xmlns:a16="http://schemas.microsoft.com/office/drawing/2014/main" id="{00000000-0008-0000-0300-0000AA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tx1"/>
              </a:solidFill>
              <a:effectLst/>
              <a:latin typeface="ＭＳ Ｐゴシック" panose="020B0600070205080204" pitchFamily="50" charset="-128"/>
              <a:ea typeface="ＭＳ Ｐゴシック" panose="020B0600070205080204" pitchFamily="50" charset="-128"/>
              <a:cs typeface="+mn-cs"/>
            </a:rPr>
            <a:t>　前年度より</a:t>
          </a:r>
          <a:r>
            <a:rPr kumimoji="1" lang="en-US" altLang="ja-JP" sz="1100" b="0" i="0" baseline="0">
              <a:solidFill>
                <a:schemeClr val="tx1"/>
              </a:solidFill>
              <a:effectLst/>
              <a:latin typeface="ＭＳ Ｐゴシック" panose="020B0600070205080204" pitchFamily="50" charset="-128"/>
              <a:ea typeface="ＭＳ Ｐゴシック" panose="020B0600070205080204" pitchFamily="50" charset="-128"/>
              <a:cs typeface="+mn-cs"/>
            </a:rPr>
            <a:t>17.6</a:t>
          </a:r>
          <a:r>
            <a:rPr kumimoji="1" lang="ja-JP" altLang="ja-JP" sz="1100" b="0" i="0" baseline="0">
              <a:solidFill>
                <a:schemeClr val="tx1"/>
              </a:solidFill>
              <a:effectLst/>
              <a:latin typeface="ＭＳ Ｐゴシック" panose="020B0600070205080204" pitchFamily="50" charset="-128"/>
              <a:ea typeface="ＭＳ Ｐゴシック" panose="020B0600070205080204" pitchFamily="50" charset="-128"/>
              <a:cs typeface="+mn-cs"/>
            </a:rPr>
            <a:t>％減の</a:t>
          </a:r>
          <a:r>
            <a:rPr kumimoji="1" lang="en-US" altLang="ja-JP" sz="1100" b="0" i="0" baseline="0">
              <a:solidFill>
                <a:schemeClr val="tx1"/>
              </a:solidFill>
              <a:effectLst/>
              <a:latin typeface="ＭＳ Ｐゴシック" panose="020B0600070205080204" pitchFamily="50" charset="-128"/>
              <a:ea typeface="ＭＳ Ｐゴシック" panose="020B0600070205080204" pitchFamily="50" charset="-128"/>
              <a:cs typeface="+mn-cs"/>
            </a:rPr>
            <a:t>25.4</a:t>
          </a:r>
          <a:r>
            <a:rPr kumimoji="1" lang="ja-JP" altLang="ja-JP" sz="1100" b="0" i="0" baseline="0">
              <a:solidFill>
                <a:schemeClr val="tx1"/>
              </a:solidFill>
              <a:effectLst/>
              <a:latin typeface="ＭＳ Ｐゴシック" panose="020B0600070205080204" pitchFamily="50" charset="-128"/>
              <a:ea typeface="ＭＳ Ｐゴシック" panose="020B0600070205080204" pitchFamily="50" charset="-128"/>
              <a:cs typeface="+mn-cs"/>
            </a:rPr>
            <a:t>％となった。元金ベースでのプライマリーバランスを維持することにより地方債残高の削減に努めて</a:t>
          </a:r>
          <a:r>
            <a:rPr kumimoji="1" lang="ja-JP" altLang="en-US" sz="1100" b="0" i="0" baseline="0">
              <a:solidFill>
                <a:schemeClr val="tx1"/>
              </a:solidFill>
              <a:effectLst/>
              <a:latin typeface="ＭＳ Ｐゴシック" panose="020B0600070205080204" pitchFamily="50" charset="-128"/>
              <a:ea typeface="ＭＳ Ｐゴシック" panose="020B0600070205080204" pitchFamily="50" charset="-128"/>
              <a:cs typeface="+mn-cs"/>
            </a:rPr>
            <a:t>いるため</a:t>
          </a:r>
          <a:r>
            <a:rPr kumimoji="1" lang="ja-JP" altLang="ja-JP" sz="1100" b="0" i="0" baseline="0">
              <a:solidFill>
                <a:schemeClr val="tx1"/>
              </a:solidFill>
              <a:effectLst/>
              <a:latin typeface="ＭＳ Ｐゴシック" panose="020B0600070205080204" pitchFamily="50" charset="-128"/>
              <a:ea typeface="ＭＳ Ｐゴシック" panose="020B0600070205080204" pitchFamily="50" charset="-128"/>
              <a:cs typeface="+mn-cs"/>
            </a:rPr>
            <a:t>平成</a:t>
          </a:r>
          <a:r>
            <a:rPr kumimoji="1" lang="en-US" altLang="ja-JP" sz="1100" b="0" i="0" baseline="0">
              <a:solidFill>
                <a:schemeClr val="tx1"/>
              </a:solidFill>
              <a:effectLst/>
              <a:latin typeface="ＭＳ Ｐゴシック" panose="020B0600070205080204" pitchFamily="50" charset="-128"/>
              <a:ea typeface="ＭＳ Ｐゴシック" panose="020B0600070205080204" pitchFamily="50" charset="-128"/>
              <a:cs typeface="+mn-cs"/>
            </a:rPr>
            <a:t>23</a:t>
          </a:r>
          <a:r>
            <a:rPr kumimoji="1" lang="ja-JP" altLang="ja-JP" sz="1100" b="0" i="0" baseline="0">
              <a:solidFill>
                <a:schemeClr val="tx1"/>
              </a:solidFill>
              <a:effectLst/>
              <a:latin typeface="ＭＳ Ｐゴシック" panose="020B0600070205080204" pitchFamily="50" charset="-128"/>
              <a:ea typeface="ＭＳ Ｐゴシック" panose="020B0600070205080204" pitchFamily="50" charset="-128"/>
              <a:cs typeface="+mn-cs"/>
            </a:rPr>
            <a:t>年度から減少し続けて</a:t>
          </a:r>
          <a:r>
            <a:rPr kumimoji="1" lang="ja-JP" altLang="en-US" sz="1100" b="0" i="0" baseline="0">
              <a:solidFill>
                <a:schemeClr val="tx1"/>
              </a:solidFill>
              <a:effectLst/>
              <a:latin typeface="ＭＳ Ｐゴシック" panose="020B0600070205080204" pitchFamily="50" charset="-128"/>
              <a:ea typeface="ＭＳ Ｐゴシック" panose="020B0600070205080204" pitchFamily="50" charset="-128"/>
              <a:cs typeface="+mn-cs"/>
            </a:rPr>
            <a:t>おり、</a:t>
          </a:r>
          <a:r>
            <a:rPr kumimoji="1" lang="ja-JP" altLang="ja-JP" sz="1100" b="0" i="0" baseline="0">
              <a:solidFill>
                <a:schemeClr val="tx1"/>
              </a:solidFill>
              <a:effectLst/>
              <a:latin typeface="ＭＳ Ｐゴシック" panose="020B0600070205080204" pitchFamily="50" charset="-128"/>
              <a:ea typeface="ＭＳ Ｐゴシック" panose="020B0600070205080204" pitchFamily="50" charset="-128"/>
              <a:cs typeface="+mn-cs"/>
            </a:rPr>
            <a:t>全国平均及び類似団体内平均値</a:t>
          </a:r>
          <a:r>
            <a:rPr kumimoji="1" lang="ja-JP" altLang="en-US" sz="1100" b="0" i="0" baseline="0">
              <a:solidFill>
                <a:schemeClr val="tx1"/>
              </a:solidFill>
              <a:effectLst/>
              <a:latin typeface="ＭＳ Ｐゴシック" panose="020B0600070205080204" pitchFamily="50" charset="-128"/>
              <a:ea typeface="ＭＳ Ｐゴシック" panose="020B0600070205080204" pitchFamily="50" charset="-128"/>
              <a:cs typeface="+mn-cs"/>
            </a:rPr>
            <a:t>に近づきつつある</a:t>
          </a:r>
          <a:r>
            <a:rPr kumimoji="1" lang="ja-JP" altLang="ja-JP" sz="1100" b="0" i="0" baseline="0">
              <a:solidFill>
                <a:schemeClr val="tx1"/>
              </a:solidFill>
              <a:effectLst/>
              <a:latin typeface="ＭＳ Ｐゴシック" panose="020B0600070205080204" pitchFamily="50" charset="-128"/>
              <a:ea typeface="ＭＳ Ｐゴシック" panose="020B0600070205080204" pitchFamily="50" charset="-128"/>
              <a:cs typeface="+mn-cs"/>
            </a:rPr>
            <a:t>。</a:t>
          </a:r>
          <a:r>
            <a:rPr kumimoji="1" lang="ja-JP" altLang="en-US" sz="1100" b="0" i="0" baseline="0">
              <a:solidFill>
                <a:schemeClr val="tx1"/>
              </a:solidFill>
              <a:effectLst/>
              <a:latin typeface="ＭＳ Ｐゴシック" panose="020B0600070205080204" pitchFamily="50" charset="-128"/>
              <a:ea typeface="ＭＳ Ｐゴシック" panose="020B0600070205080204" pitchFamily="50" charset="-128"/>
              <a:cs typeface="+mn-cs"/>
            </a:rPr>
            <a:t>令和２年度は</a:t>
          </a:r>
          <a:r>
            <a:rPr kumimoji="1" lang="ja-JP" altLang="ja-JP" sz="1100" b="0" i="0" baseline="0">
              <a:solidFill>
                <a:schemeClr val="tx1"/>
              </a:solidFill>
              <a:effectLst/>
              <a:latin typeface="ＭＳ Ｐゴシック" panose="020B0600070205080204" pitchFamily="50" charset="-128"/>
              <a:ea typeface="ＭＳ Ｐゴシック" panose="020B0600070205080204" pitchFamily="50" charset="-128"/>
              <a:cs typeface="+mn-cs"/>
            </a:rPr>
            <a:t>、地方債残高</a:t>
          </a:r>
          <a:r>
            <a:rPr kumimoji="1" lang="ja-JP" altLang="en-US" sz="1100" b="0" i="0" baseline="0">
              <a:solidFill>
                <a:schemeClr val="tx1"/>
              </a:solidFill>
              <a:effectLst/>
              <a:latin typeface="ＭＳ Ｐゴシック" panose="020B0600070205080204" pitchFamily="50" charset="-128"/>
              <a:ea typeface="ＭＳ Ｐゴシック" panose="020B0600070205080204" pitchFamily="50" charset="-128"/>
              <a:cs typeface="+mn-cs"/>
            </a:rPr>
            <a:t>が減少したこと及び新型コロナウイルス感染症拡大防止に伴う事業中止により支出しなかった経費を財政調整基金へ積立てできたことが主な</a:t>
          </a:r>
          <a:r>
            <a:rPr kumimoji="1" lang="ja-JP" altLang="ja-JP" sz="1100" b="0" i="0" baseline="0">
              <a:solidFill>
                <a:schemeClr val="tx1"/>
              </a:solidFill>
              <a:effectLst/>
              <a:latin typeface="ＭＳ Ｐゴシック" panose="020B0600070205080204" pitchFamily="50" charset="-128"/>
              <a:ea typeface="ＭＳ Ｐゴシック" panose="020B0600070205080204" pitchFamily="50" charset="-128"/>
              <a:cs typeface="+mn-cs"/>
            </a:rPr>
            <a:t>要因であ</a:t>
          </a:r>
          <a:r>
            <a:rPr kumimoji="1" lang="ja-JP" altLang="en-US" sz="1100" b="0" i="0" baseline="0">
              <a:solidFill>
                <a:schemeClr val="tx1"/>
              </a:solidFill>
              <a:effectLst/>
              <a:latin typeface="ＭＳ Ｐゴシック" panose="020B0600070205080204" pitchFamily="50" charset="-128"/>
              <a:ea typeface="ＭＳ Ｐゴシック" panose="020B0600070205080204" pitchFamily="50" charset="-128"/>
              <a:cs typeface="+mn-cs"/>
            </a:rPr>
            <a:t>る。また、普通交付税の増額に伴う</a:t>
          </a:r>
          <a:r>
            <a:rPr kumimoji="1" lang="ja-JP" altLang="ja-JP" sz="1100" b="0" i="0" baseline="0">
              <a:solidFill>
                <a:schemeClr val="tx1"/>
              </a:solidFill>
              <a:effectLst/>
              <a:latin typeface="ＭＳ Ｐゴシック" panose="020B0600070205080204" pitchFamily="50" charset="-128"/>
              <a:ea typeface="ＭＳ Ｐゴシック" panose="020B0600070205080204" pitchFamily="50" charset="-128"/>
              <a:cs typeface="+mn-cs"/>
            </a:rPr>
            <a:t>標準財政規模</a:t>
          </a:r>
          <a:r>
            <a:rPr kumimoji="1" lang="ja-JP" altLang="en-US" sz="1100" b="0" i="0" baseline="0">
              <a:solidFill>
                <a:schemeClr val="tx1"/>
              </a:solidFill>
              <a:effectLst/>
              <a:latin typeface="ＭＳ Ｐゴシック" panose="020B0600070205080204" pitchFamily="50" charset="-128"/>
              <a:ea typeface="ＭＳ Ｐゴシック" panose="020B0600070205080204" pitchFamily="50" charset="-128"/>
              <a:cs typeface="+mn-cs"/>
            </a:rPr>
            <a:t>の増加も要因の一つ</a:t>
          </a:r>
          <a:r>
            <a:rPr kumimoji="1" lang="ja-JP" altLang="ja-JP" sz="1100" b="0" i="0" baseline="0">
              <a:solidFill>
                <a:schemeClr val="tx1"/>
              </a:solidFill>
              <a:effectLst/>
              <a:latin typeface="ＭＳ Ｐゴシック" panose="020B0600070205080204" pitchFamily="50" charset="-128"/>
              <a:ea typeface="ＭＳ Ｐゴシック" panose="020B0600070205080204" pitchFamily="50" charset="-128"/>
              <a:cs typeface="+mn-cs"/>
            </a:rPr>
            <a:t>である。</a:t>
          </a:r>
          <a:endParaRPr lang="ja-JP" altLang="ja-JP" sz="1400">
            <a:solidFill>
              <a:schemeClr val="tx1"/>
            </a:solidFill>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tx1"/>
              </a:solidFill>
              <a:effectLst/>
              <a:latin typeface="ＭＳ Ｐゴシック" panose="020B0600070205080204" pitchFamily="50" charset="-128"/>
              <a:ea typeface="ＭＳ Ｐゴシック" panose="020B0600070205080204" pitchFamily="50" charset="-128"/>
              <a:cs typeface="+mn-cs"/>
            </a:rPr>
            <a:t>　後世への負担を軽減すべく、今後も引き続き地方債残高の削減に努めることにより、財政の健全化を図る。</a:t>
          </a:r>
          <a:endParaRPr lang="ja-JP" altLang="ja-JP" sz="1400">
            <a:solidFill>
              <a:schemeClr val="tx1"/>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2" name="テキスト ボックス 431">
          <a:extLst>
            <a:ext uri="{FF2B5EF4-FFF2-40B4-BE49-F238E27FC236}">
              <a16:creationId xmlns:a16="http://schemas.microsoft.com/office/drawing/2014/main" id="{00000000-0008-0000-0300-0000B0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4" name="テキスト ボックス 433">
          <a:extLst>
            <a:ext uri="{FF2B5EF4-FFF2-40B4-BE49-F238E27FC236}">
              <a16:creationId xmlns:a16="http://schemas.microsoft.com/office/drawing/2014/main" id="{00000000-0008-0000-0300-0000B2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6" name="テキスト ボックス 435">
          <a:extLst>
            <a:ext uri="{FF2B5EF4-FFF2-40B4-BE49-F238E27FC236}">
              <a16:creationId xmlns:a16="http://schemas.microsoft.com/office/drawing/2014/main" id="{00000000-0008-0000-0300-0000B4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8" name="テキスト ボックス 437">
          <a:extLst>
            <a:ext uri="{FF2B5EF4-FFF2-40B4-BE49-F238E27FC236}">
              <a16:creationId xmlns:a16="http://schemas.microsoft.com/office/drawing/2014/main" id="{00000000-0008-0000-0300-0000B6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40" name="テキスト ボックス 439">
          <a:extLst>
            <a:ext uri="{FF2B5EF4-FFF2-40B4-BE49-F238E27FC236}">
              <a16:creationId xmlns:a16="http://schemas.microsoft.com/office/drawing/2014/main" id="{00000000-0008-0000-0300-0000B8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41" name="直線コネクタ 440">
          <a:extLst>
            <a:ext uri="{FF2B5EF4-FFF2-40B4-BE49-F238E27FC236}">
              <a16:creationId xmlns:a16="http://schemas.microsoft.com/office/drawing/2014/main" id="{00000000-0008-0000-0300-0000B9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2" name="テキスト ボックス 441">
          <a:extLst>
            <a:ext uri="{FF2B5EF4-FFF2-40B4-BE49-F238E27FC236}">
              <a16:creationId xmlns:a16="http://schemas.microsoft.com/office/drawing/2014/main" id="{00000000-0008-0000-0300-0000BA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4" name="将来負担の状況グラフ枠">
          <a:extLst>
            <a:ext uri="{FF2B5EF4-FFF2-40B4-BE49-F238E27FC236}">
              <a16:creationId xmlns:a16="http://schemas.microsoft.com/office/drawing/2014/main" id="{00000000-0008-0000-0300-0000BC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23</xdr:row>
      <xdr:rowOff>41728</xdr:rowOff>
    </xdr:to>
    <xdr:cxnSp macro="">
      <xdr:nvCxnSpPr>
        <xdr:cNvPr id="445" name="直線コネクタ 444">
          <a:extLst>
            <a:ext uri="{FF2B5EF4-FFF2-40B4-BE49-F238E27FC236}">
              <a16:creationId xmlns:a16="http://schemas.microsoft.com/office/drawing/2014/main" id="{00000000-0008-0000-0300-0000BD010000}"/>
            </a:ext>
          </a:extLst>
        </xdr:cNvPr>
        <xdr:cNvCxnSpPr/>
      </xdr:nvCxnSpPr>
      <xdr:spPr>
        <a:xfrm flipV="1">
          <a:off x="17018000" y="2313214"/>
          <a:ext cx="0" cy="167186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13805</xdr:rowOff>
    </xdr:from>
    <xdr:ext cx="762000" cy="259045"/>
    <xdr:sp macro="" textlink="">
      <xdr:nvSpPr>
        <xdr:cNvPr id="446" name="将来負担の状況最小値テキスト">
          <a:extLst>
            <a:ext uri="{FF2B5EF4-FFF2-40B4-BE49-F238E27FC236}">
              <a16:creationId xmlns:a16="http://schemas.microsoft.com/office/drawing/2014/main" id="{00000000-0008-0000-0300-0000BE010000}"/>
            </a:ext>
          </a:extLst>
        </xdr:cNvPr>
        <xdr:cNvSpPr txBox="1"/>
      </xdr:nvSpPr>
      <xdr:spPr>
        <a:xfrm>
          <a:off x="17106900" y="39571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41728</xdr:rowOff>
    </xdr:from>
    <xdr:to>
      <xdr:col>81</xdr:col>
      <xdr:colOff>133350</xdr:colOff>
      <xdr:row>23</xdr:row>
      <xdr:rowOff>41728</xdr:rowOff>
    </xdr:to>
    <xdr:cxnSp macro="">
      <xdr:nvCxnSpPr>
        <xdr:cNvPr id="447" name="直線コネクタ 446">
          <a:extLst>
            <a:ext uri="{FF2B5EF4-FFF2-40B4-BE49-F238E27FC236}">
              <a16:creationId xmlns:a16="http://schemas.microsoft.com/office/drawing/2014/main" id="{00000000-0008-0000-0300-0000BF010000}"/>
            </a:ext>
          </a:extLst>
        </xdr:cNvPr>
        <xdr:cNvCxnSpPr/>
      </xdr:nvCxnSpPr>
      <xdr:spPr>
        <a:xfrm>
          <a:off x="16929100" y="39850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48" name="将来負担の状況最大値テキスト">
          <a:extLst>
            <a:ext uri="{FF2B5EF4-FFF2-40B4-BE49-F238E27FC236}">
              <a16:creationId xmlns:a16="http://schemas.microsoft.com/office/drawing/2014/main" id="{00000000-0008-0000-0300-0000C0010000}"/>
            </a:ext>
          </a:extLst>
        </xdr:cNvPr>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9" name="直線コネクタ 448">
          <a:extLst>
            <a:ext uri="{FF2B5EF4-FFF2-40B4-BE49-F238E27FC236}">
              <a16:creationId xmlns:a16="http://schemas.microsoft.com/office/drawing/2014/main" id="{00000000-0008-0000-0300-0000C1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15</xdr:row>
      <xdr:rowOff>33322</xdr:rowOff>
    </xdr:from>
    <xdr:to>
      <xdr:col>81</xdr:col>
      <xdr:colOff>44450</xdr:colOff>
      <xdr:row>16</xdr:row>
      <xdr:rowOff>64105</xdr:rowOff>
    </xdr:to>
    <xdr:cxnSp macro="">
      <xdr:nvCxnSpPr>
        <xdr:cNvPr id="450" name="直線コネクタ 449">
          <a:extLst>
            <a:ext uri="{FF2B5EF4-FFF2-40B4-BE49-F238E27FC236}">
              <a16:creationId xmlns:a16="http://schemas.microsoft.com/office/drawing/2014/main" id="{00000000-0008-0000-0300-0000C2010000}"/>
            </a:ext>
          </a:extLst>
        </xdr:cNvPr>
        <xdr:cNvCxnSpPr/>
      </xdr:nvCxnSpPr>
      <xdr:spPr>
        <a:xfrm flipV="1">
          <a:off x="16179800" y="2605072"/>
          <a:ext cx="838200" cy="2022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148667</xdr:rowOff>
    </xdr:from>
    <xdr:ext cx="762000" cy="259045"/>
    <xdr:sp macro="" textlink="">
      <xdr:nvSpPr>
        <xdr:cNvPr id="451" name="将来負担の状況平均値テキスト">
          <a:extLst>
            <a:ext uri="{FF2B5EF4-FFF2-40B4-BE49-F238E27FC236}">
              <a16:creationId xmlns:a16="http://schemas.microsoft.com/office/drawing/2014/main" id="{00000000-0008-0000-0300-0000C3010000}"/>
            </a:ext>
          </a:extLst>
        </xdr:cNvPr>
        <xdr:cNvSpPr txBox="1"/>
      </xdr:nvSpPr>
      <xdr:spPr>
        <a:xfrm>
          <a:off x="17106900" y="23775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132140</xdr:rowOff>
    </xdr:from>
    <xdr:to>
      <xdr:col>81</xdr:col>
      <xdr:colOff>95250</xdr:colOff>
      <xdr:row>15</xdr:row>
      <xdr:rowOff>62290</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6967200" y="2532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16</xdr:row>
      <xdr:rowOff>64105</xdr:rowOff>
    </xdr:from>
    <xdr:to>
      <xdr:col>77</xdr:col>
      <xdr:colOff>44450</xdr:colOff>
      <xdr:row>17</xdr:row>
      <xdr:rowOff>14454</xdr:rowOff>
    </xdr:to>
    <xdr:cxnSp macro="">
      <xdr:nvCxnSpPr>
        <xdr:cNvPr id="453" name="直線コネクタ 452">
          <a:extLst>
            <a:ext uri="{FF2B5EF4-FFF2-40B4-BE49-F238E27FC236}">
              <a16:creationId xmlns:a16="http://schemas.microsoft.com/office/drawing/2014/main" id="{00000000-0008-0000-0300-0000C5010000}"/>
            </a:ext>
          </a:extLst>
        </xdr:cNvPr>
        <xdr:cNvCxnSpPr/>
      </xdr:nvCxnSpPr>
      <xdr:spPr>
        <a:xfrm flipV="1">
          <a:off x="15290800" y="2807305"/>
          <a:ext cx="889000" cy="1217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103414</xdr:rowOff>
    </xdr:from>
    <xdr:to>
      <xdr:col>77</xdr:col>
      <xdr:colOff>95250</xdr:colOff>
      <xdr:row>15</xdr:row>
      <xdr:rowOff>33564</xdr:rowOff>
    </xdr:to>
    <xdr:sp macro="" textlink="">
      <xdr:nvSpPr>
        <xdr:cNvPr id="454" name="フローチャート: 判断 453">
          <a:extLst>
            <a:ext uri="{FF2B5EF4-FFF2-40B4-BE49-F238E27FC236}">
              <a16:creationId xmlns:a16="http://schemas.microsoft.com/office/drawing/2014/main" id="{00000000-0008-0000-0300-0000C6010000}"/>
            </a:ext>
          </a:extLst>
        </xdr:cNvPr>
        <xdr:cNvSpPr/>
      </xdr:nvSpPr>
      <xdr:spPr>
        <a:xfrm>
          <a:off x="16129000" y="2503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43741</xdr:rowOff>
    </xdr:from>
    <xdr:ext cx="7366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5798800" y="22725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17</xdr:row>
      <xdr:rowOff>14454</xdr:rowOff>
    </xdr:from>
    <xdr:to>
      <xdr:col>72</xdr:col>
      <xdr:colOff>203200</xdr:colOff>
      <xdr:row>17</xdr:row>
      <xdr:rowOff>152340</xdr:rowOff>
    </xdr:to>
    <xdr:cxnSp macro="">
      <xdr:nvCxnSpPr>
        <xdr:cNvPr id="456" name="直線コネクタ 455">
          <a:extLst>
            <a:ext uri="{FF2B5EF4-FFF2-40B4-BE49-F238E27FC236}">
              <a16:creationId xmlns:a16="http://schemas.microsoft.com/office/drawing/2014/main" id="{00000000-0008-0000-0300-0000C8010000}"/>
            </a:ext>
          </a:extLst>
        </xdr:cNvPr>
        <xdr:cNvCxnSpPr/>
      </xdr:nvCxnSpPr>
      <xdr:spPr>
        <a:xfrm flipV="1">
          <a:off x="14401800" y="2929104"/>
          <a:ext cx="889000" cy="137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102265</xdr:rowOff>
    </xdr:from>
    <xdr:to>
      <xdr:col>73</xdr:col>
      <xdr:colOff>44450</xdr:colOff>
      <xdr:row>15</xdr:row>
      <xdr:rowOff>32415</xdr:rowOff>
    </xdr:to>
    <xdr:sp macro="" textlink="">
      <xdr:nvSpPr>
        <xdr:cNvPr id="457" name="フローチャート: 判断 456">
          <a:extLst>
            <a:ext uri="{FF2B5EF4-FFF2-40B4-BE49-F238E27FC236}">
              <a16:creationId xmlns:a16="http://schemas.microsoft.com/office/drawing/2014/main" id="{00000000-0008-0000-0300-0000C9010000}"/>
            </a:ext>
          </a:extLst>
        </xdr:cNvPr>
        <xdr:cNvSpPr/>
      </xdr:nvSpPr>
      <xdr:spPr>
        <a:xfrm>
          <a:off x="15240000" y="2502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42592</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4909800" y="22714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17</xdr:row>
      <xdr:rowOff>152340</xdr:rowOff>
    </xdr:from>
    <xdr:to>
      <xdr:col>68</xdr:col>
      <xdr:colOff>152400</xdr:colOff>
      <xdr:row>18</xdr:row>
      <xdr:rowOff>67068</xdr:rowOff>
    </xdr:to>
    <xdr:cxnSp macro="">
      <xdr:nvCxnSpPr>
        <xdr:cNvPr id="459" name="直線コネクタ 458">
          <a:extLst>
            <a:ext uri="{FF2B5EF4-FFF2-40B4-BE49-F238E27FC236}">
              <a16:creationId xmlns:a16="http://schemas.microsoft.com/office/drawing/2014/main" id="{00000000-0008-0000-0300-0000CB010000}"/>
            </a:ext>
          </a:extLst>
        </xdr:cNvPr>
        <xdr:cNvCxnSpPr/>
      </xdr:nvCxnSpPr>
      <xdr:spPr>
        <a:xfrm flipV="1">
          <a:off x="13512800" y="3066990"/>
          <a:ext cx="889000" cy="86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15</xdr:row>
      <xdr:rowOff>67552</xdr:rowOff>
    </xdr:from>
    <xdr:to>
      <xdr:col>68</xdr:col>
      <xdr:colOff>203200</xdr:colOff>
      <xdr:row>15</xdr:row>
      <xdr:rowOff>169152</xdr:rowOff>
    </xdr:to>
    <xdr:sp macro="" textlink="">
      <xdr:nvSpPr>
        <xdr:cNvPr id="460" name="フローチャート: 判断 459">
          <a:extLst>
            <a:ext uri="{FF2B5EF4-FFF2-40B4-BE49-F238E27FC236}">
              <a16:creationId xmlns:a16="http://schemas.microsoft.com/office/drawing/2014/main" id="{00000000-0008-0000-0300-0000CC010000}"/>
            </a:ext>
          </a:extLst>
        </xdr:cNvPr>
        <xdr:cNvSpPr/>
      </xdr:nvSpPr>
      <xdr:spPr>
        <a:xfrm>
          <a:off x="14351000" y="2639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14</xdr:row>
      <xdr:rowOff>7879</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4020800" y="24081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133048</xdr:rowOff>
    </xdr:from>
    <xdr:to>
      <xdr:col>64</xdr:col>
      <xdr:colOff>152400</xdr:colOff>
      <xdr:row>16</xdr:row>
      <xdr:rowOff>63198</xdr:rowOff>
    </xdr:to>
    <xdr:sp macro="" textlink="">
      <xdr:nvSpPr>
        <xdr:cNvPr id="462" name="フローチャート: 判断 461">
          <a:extLst>
            <a:ext uri="{FF2B5EF4-FFF2-40B4-BE49-F238E27FC236}">
              <a16:creationId xmlns:a16="http://schemas.microsoft.com/office/drawing/2014/main" id="{00000000-0008-0000-0300-0000CE010000}"/>
            </a:ext>
          </a:extLst>
        </xdr:cNvPr>
        <xdr:cNvSpPr/>
      </xdr:nvSpPr>
      <xdr:spPr>
        <a:xfrm>
          <a:off x="13462000" y="2704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73375</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3131800" y="24736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8" name="テキスト ボックス 467">
          <a:extLst>
            <a:ext uri="{FF2B5EF4-FFF2-40B4-BE49-F238E27FC236}">
              <a16:creationId xmlns:a16="http://schemas.microsoft.com/office/drawing/2014/main" id="{00000000-0008-0000-0300-0000D4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153972</xdr:rowOff>
    </xdr:from>
    <xdr:to>
      <xdr:col>81</xdr:col>
      <xdr:colOff>95250</xdr:colOff>
      <xdr:row>15</xdr:row>
      <xdr:rowOff>84122</xdr:rowOff>
    </xdr:to>
    <xdr:sp macro="" textlink="">
      <xdr:nvSpPr>
        <xdr:cNvPr id="469" name="楕円 468">
          <a:extLst>
            <a:ext uri="{FF2B5EF4-FFF2-40B4-BE49-F238E27FC236}">
              <a16:creationId xmlns:a16="http://schemas.microsoft.com/office/drawing/2014/main" id="{00000000-0008-0000-0300-0000D5010000}"/>
            </a:ext>
          </a:extLst>
        </xdr:cNvPr>
        <xdr:cNvSpPr/>
      </xdr:nvSpPr>
      <xdr:spPr>
        <a:xfrm>
          <a:off x="16967200" y="2554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14</xdr:row>
      <xdr:rowOff>126049</xdr:rowOff>
    </xdr:from>
    <xdr:ext cx="762000" cy="259045"/>
    <xdr:sp macro="" textlink="">
      <xdr:nvSpPr>
        <xdr:cNvPr id="470" name="将来負担の状況該当値テキスト">
          <a:extLst>
            <a:ext uri="{FF2B5EF4-FFF2-40B4-BE49-F238E27FC236}">
              <a16:creationId xmlns:a16="http://schemas.microsoft.com/office/drawing/2014/main" id="{00000000-0008-0000-0300-0000D6010000}"/>
            </a:ext>
          </a:extLst>
        </xdr:cNvPr>
        <xdr:cNvSpPr txBox="1"/>
      </xdr:nvSpPr>
      <xdr:spPr>
        <a:xfrm>
          <a:off x="17106900" y="2526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16</xdr:row>
      <xdr:rowOff>13305</xdr:rowOff>
    </xdr:from>
    <xdr:to>
      <xdr:col>77</xdr:col>
      <xdr:colOff>95250</xdr:colOff>
      <xdr:row>16</xdr:row>
      <xdr:rowOff>114905</xdr:rowOff>
    </xdr:to>
    <xdr:sp macro="" textlink="">
      <xdr:nvSpPr>
        <xdr:cNvPr id="471" name="楕円 470">
          <a:extLst>
            <a:ext uri="{FF2B5EF4-FFF2-40B4-BE49-F238E27FC236}">
              <a16:creationId xmlns:a16="http://schemas.microsoft.com/office/drawing/2014/main" id="{00000000-0008-0000-0300-0000D7010000}"/>
            </a:ext>
          </a:extLst>
        </xdr:cNvPr>
        <xdr:cNvSpPr/>
      </xdr:nvSpPr>
      <xdr:spPr>
        <a:xfrm>
          <a:off x="16129000" y="2756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16</xdr:row>
      <xdr:rowOff>99682</xdr:rowOff>
    </xdr:from>
    <xdr:ext cx="736600" cy="259045"/>
    <xdr:sp macro="" textlink="">
      <xdr:nvSpPr>
        <xdr:cNvPr id="472" name="テキスト ボックス 471">
          <a:extLst>
            <a:ext uri="{FF2B5EF4-FFF2-40B4-BE49-F238E27FC236}">
              <a16:creationId xmlns:a16="http://schemas.microsoft.com/office/drawing/2014/main" id="{00000000-0008-0000-0300-0000D8010000}"/>
            </a:ext>
          </a:extLst>
        </xdr:cNvPr>
        <xdr:cNvSpPr txBox="1"/>
      </xdr:nvSpPr>
      <xdr:spPr>
        <a:xfrm>
          <a:off x="15798800" y="28428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16</xdr:row>
      <xdr:rowOff>135104</xdr:rowOff>
    </xdr:from>
    <xdr:to>
      <xdr:col>73</xdr:col>
      <xdr:colOff>44450</xdr:colOff>
      <xdr:row>17</xdr:row>
      <xdr:rowOff>65254</xdr:rowOff>
    </xdr:to>
    <xdr:sp macro="" textlink="">
      <xdr:nvSpPr>
        <xdr:cNvPr id="473" name="楕円 472">
          <a:extLst>
            <a:ext uri="{FF2B5EF4-FFF2-40B4-BE49-F238E27FC236}">
              <a16:creationId xmlns:a16="http://schemas.microsoft.com/office/drawing/2014/main" id="{00000000-0008-0000-0300-0000D9010000}"/>
            </a:ext>
          </a:extLst>
        </xdr:cNvPr>
        <xdr:cNvSpPr/>
      </xdr:nvSpPr>
      <xdr:spPr>
        <a:xfrm>
          <a:off x="15240000" y="2878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17</xdr:row>
      <xdr:rowOff>50031</xdr:rowOff>
    </xdr:from>
    <xdr:ext cx="762000" cy="259045"/>
    <xdr:sp macro="" textlink="">
      <xdr:nvSpPr>
        <xdr:cNvPr id="474" name="テキスト ボックス 473">
          <a:extLst>
            <a:ext uri="{FF2B5EF4-FFF2-40B4-BE49-F238E27FC236}">
              <a16:creationId xmlns:a16="http://schemas.microsoft.com/office/drawing/2014/main" id="{00000000-0008-0000-0300-0000DA010000}"/>
            </a:ext>
          </a:extLst>
        </xdr:cNvPr>
        <xdr:cNvSpPr txBox="1"/>
      </xdr:nvSpPr>
      <xdr:spPr>
        <a:xfrm>
          <a:off x="14909800" y="29646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17</xdr:row>
      <xdr:rowOff>101540</xdr:rowOff>
    </xdr:from>
    <xdr:to>
      <xdr:col>68</xdr:col>
      <xdr:colOff>203200</xdr:colOff>
      <xdr:row>18</xdr:row>
      <xdr:rowOff>31690</xdr:rowOff>
    </xdr:to>
    <xdr:sp macro="" textlink="">
      <xdr:nvSpPr>
        <xdr:cNvPr id="475" name="楕円 474">
          <a:extLst>
            <a:ext uri="{FF2B5EF4-FFF2-40B4-BE49-F238E27FC236}">
              <a16:creationId xmlns:a16="http://schemas.microsoft.com/office/drawing/2014/main" id="{00000000-0008-0000-0300-0000DB010000}"/>
            </a:ext>
          </a:extLst>
        </xdr:cNvPr>
        <xdr:cNvSpPr/>
      </xdr:nvSpPr>
      <xdr:spPr>
        <a:xfrm>
          <a:off x="14351000" y="3016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18</xdr:row>
      <xdr:rowOff>16467</xdr:rowOff>
    </xdr:from>
    <xdr:ext cx="762000" cy="259045"/>
    <xdr:sp macro="" textlink="">
      <xdr:nvSpPr>
        <xdr:cNvPr id="476" name="テキスト ボックス 475">
          <a:extLst>
            <a:ext uri="{FF2B5EF4-FFF2-40B4-BE49-F238E27FC236}">
              <a16:creationId xmlns:a16="http://schemas.microsoft.com/office/drawing/2014/main" id="{00000000-0008-0000-0300-0000DC010000}"/>
            </a:ext>
          </a:extLst>
        </xdr:cNvPr>
        <xdr:cNvSpPr txBox="1"/>
      </xdr:nvSpPr>
      <xdr:spPr>
        <a:xfrm>
          <a:off x="14020800" y="3102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18</xdr:row>
      <xdr:rowOff>16268</xdr:rowOff>
    </xdr:from>
    <xdr:to>
      <xdr:col>64</xdr:col>
      <xdr:colOff>152400</xdr:colOff>
      <xdr:row>18</xdr:row>
      <xdr:rowOff>117868</xdr:rowOff>
    </xdr:to>
    <xdr:sp macro="" textlink="">
      <xdr:nvSpPr>
        <xdr:cNvPr id="477" name="楕円 476">
          <a:extLst>
            <a:ext uri="{FF2B5EF4-FFF2-40B4-BE49-F238E27FC236}">
              <a16:creationId xmlns:a16="http://schemas.microsoft.com/office/drawing/2014/main" id="{00000000-0008-0000-0300-0000DD010000}"/>
            </a:ext>
          </a:extLst>
        </xdr:cNvPr>
        <xdr:cNvSpPr/>
      </xdr:nvSpPr>
      <xdr:spPr>
        <a:xfrm>
          <a:off x="13462000" y="3102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18</xdr:row>
      <xdr:rowOff>102645</xdr:rowOff>
    </xdr:from>
    <xdr:ext cx="762000" cy="259045"/>
    <xdr:sp macro="" textlink="">
      <xdr:nvSpPr>
        <xdr:cNvPr id="478" name="テキスト ボックス 477">
          <a:extLst>
            <a:ext uri="{FF2B5EF4-FFF2-40B4-BE49-F238E27FC236}">
              <a16:creationId xmlns:a16="http://schemas.microsoft.com/office/drawing/2014/main" id="{00000000-0008-0000-0300-0000DE010000}"/>
            </a:ext>
          </a:extLst>
        </xdr:cNvPr>
        <xdr:cNvSpPr txBox="1"/>
      </xdr:nvSpPr>
      <xdr:spPr>
        <a:xfrm>
          <a:off x="13131800" y="31887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青森県階上町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13,232
13,153
94.00
7,960,171
7,718,821
238,307
3,844,791
5,714,773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11.3
25.4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050" b="0" i="0" baseline="0">
              <a:solidFill>
                <a:schemeClr val="dk1"/>
              </a:solidFill>
              <a:effectLst/>
              <a:latin typeface="ＭＳ Ｐゴシック" panose="020B0600070205080204" pitchFamily="50" charset="-128"/>
              <a:ea typeface="ＭＳ Ｐゴシック" panose="020B0600070205080204" pitchFamily="50" charset="-128"/>
              <a:cs typeface="+mn-cs"/>
            </a:rPr>
            <a:t>前年度よりも</a:t>
          </a:r>
          <a:r>
            <a:rPr kumimoji="1" lang="en-US"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0.7</a:t>
          </a:r>
          <a:r>
            <a:rPr kumimoji="1" lang="ja-JP" altLang="en-US" sz="1050" b="0" i="0" baseline="0">
              <a:solidFill>
                <a:schemeClr val="dk1"/>
              </a:solidFill>
              <a:effectLst/>
              <a:latin typeface="ＭＳ Ｐゴシック" panose="020B0600070205080204" pitchFamily="50" charset="-128"/>
              <a:ea typeface="ＭＳ Ｐゴシック" panose="020B0600070205080204" pitchFamily="50" charset="-128"/>
              <a:cs typeface="+mn-cs"/>
            </a:rPr>
            <a:t>％上昇している。これは、会計年度任用職員制度開始に伴い、従前まで物件費及び補助費として取扱っていたものが人件費となった影響のためであり、全国的にも上昇していると思われる。</a:t>
          </a:r>
          <a:endParaRPr kumimoji="1" lang="en-US"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endParaRPr>
        </a:p>
        <a:p>
          <a:pPr eaLnBrk="1" fontAlgn="auto" latinLnBrk="0" hangingPunct="1"/>
          <a:r>
            <a:rPr kumimoji="1" lang="ja-JP" altLang="en-US" sz="1050" b="0" i="0" baseline="0">
              <a:solidFill>
                <a:schemeClr val="dk1"/>
              </a:solidFill>
              <a:effectLst/>
              <a:latin typeface="ＭＳ Ｐゴシック" panose="020B0600070205080204" pitchFamily="50" charset="-128"/>
              <a:ea typeface="ＭＳ Ｐゴシック" panose="020B0600070205080204" pitchFamily="50" charset="-128"/>
              <a:cs typeface="+mn-cs"/>
            </a:rPr>
            <a:t>　平成</a:t>
          </a:r>
          <a:r>
            <a:rPr kumimoji="1" lang="en-US"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28</a:t>
          </a:r>
          <a:r>
            <a:rPr kumimoji="1" lang="ja-JP" altLang="en-US" sz="1050" b="0" i="0" baseline="0">
              <a:solidFill>
                <a:schemeClr val="dk1"/>
              </a:solidFill>
              <a:effectLst/>
              <a:latin typeface="ＭＳ Ｐゴシック" panose="020B0600070205080204" pitchFamily="50" charset="-128"/>
              <a:ea typeface="ＭＳ Ｐゴシック" panose="020B0600070205080204" pitchFamily="50" charset="-128"/>
              <a:cs typeface="+mn-cs"/>
            </a:rPr>
            <a:t>年度から上昇傾向ではあるが、</a:t>
          </a:r>
          <a:r>
            <a:rPr kumimoji="1" lang="ja-JP"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類似団体内平均値及び全国平均を</a:t>
          </a:r>
          <a:r>
            <a:rPr kumimoji="1" lang="ja-JP" altLang="en-US" sz="1050" b="0" i="0" baseline="0">
              <a:solidFill>
                <a:schemeClr val="dk1"/>
              </a:solidFill>
              <a:effectLst/>
              <a:latin typeface="ＭＳ Ｐゴシック" panose="020B0600070205080204" pitchFamily="50" charset="-128"/>
              <a:ea typeface="ＭＳ Ｐゴシック" panose="020B0600070205080204" pitchFamily="50" charset="-128"/>
              <a:cs typeface="+mn-cs"/>
            </a:rPr>
            <a:t>大きく</a:t>
          </a:r>
          <a:r>
            <a:rPr kumimoji="1" lang="ja-JP"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下回</a:t>
          </a:r>
          <a:r>
            <a:rPr kumimoji="1" lang="ja-JP" altLang="en-US" sz="1050" b="0" i="0" baseline="0">
              <a:solidFill>
                <a:schemeClr val="dk1"/>
              </a:solidFill>
              <a:effectLst/>
              <a:latin typeface="ＭＳ Ｐゴシック" panose="020B0600070205080204" pitchFamily="50" charset="-128"/>
              <a:ea typeface="ＭＳ Ｐゴシック" panose="020B0600070205080204" pitchFamily="50" charset="-128"/>
              <a:cs typeface="+mn-cs"/>
            </a:rPr>
            <a:t>っている。</a:t>
          </a:r>
          <a:r>
            <a:rPr kumimoji="0" lang="ja-JP" altLang="en-US" sz="1050" b="0" i="0" baseline="0">
              <a:solidFill>
                <a:schemeClr val="dk1"/>
              </a:solidFill>
              <a:effectLst/>
              <a:latin typeface="ＭＳ Ｐゴシック" panose="020B0600070205080204" pitchFamily="50" charset="-128"/>
              <a:ea typeface="ＭＳ Ｐゴシック" panose="020B0600070205080204" pitchFamily="50" charset="-128"/>
              <a:cs typeface="+mn-cs"/>
            </a:rPr>
            <a:t>これは、</a:t>
          </a:r>
          <a:r>
            <a:rPr kumimoji="1" lang="ja-JP"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職員数が少ないことが主な要因であるが、基本的に、財政力指数が低ければ人件費も低くなる傾向にあり、財政力指数が類似団体内平均値を下回る限り、人件費も類似団体内平均値を下回っていくこととなる。</a:t>
          </a:r>
          <a:endParaRPr lang="ja-JP" altLang="ja-JP" sz="105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　業務量の増加に伴い時間外勤務手当が増加傾向であるが、定員管理計画に基づき、今後も引き続き人件費の適正化に努める。</a:t>
          </a:r>
          <a:endParaRPr lang="ja-JP" altLang="ja-JP" sz="105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39370</xdr:rowOff>
    </xdr:from>
    <xdr:to>
      <xdr:col>24</xdr:col>
      <xdr:colOff>25400</xdr:colOff>
      <xdr:row>40</xdr:row>
      <xdr:rowOff>157480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697220"/>
          <a:ext cx="0" cy="13182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129557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987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157480</xdr:rowOff>
    </xdr:from>
    <xdr:to>
      <xdr:col>24</xdr:col>
      <xdr:colOff>114300</xdr:colOff>
      <xdr:row>40</xdr:row>
      <xdr:rowOff>157480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01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125747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440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39370</xdr:rowOff>
    </xdr:from>
    <xdr:to>
      <xdr:col>24</xdr:col>
      <xdr:colOff>114300</xdr:colOff>
      <xdr:row>33</xdr:row>
      <xdr:rowOff>39370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697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1270</xdr:rowOff>
    </xdr:from>
    <xdr:to>
      <xdr:col>24</xdr:col>
      <xdr:colOff>25400</xdr:colOff>
      <xdr:row>35</xdr:row>
      <xdr:rowOff>54610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002020"/>
          <a:ext cx="8382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101617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2738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129540</xdr:rowOff>
    </xdr:from>
    <xdr:to>
      <xdr:col>24</xdr:col>
      <xdr:colOff>76200</xdr:colOff>
      <xdr:row>37</xdr:row>
      <xdr:rowOff>59690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301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34</xdr:row>
      <xdr:rowOff>157480</xdr:rowOff>
    </xdr:from>
    <xdr:to>
      <xdr:col>19</xdr:col>
      <xdr:colOff>187325</xdr:colOff>
      <xdr:row>35</xdr:row>
      <xdr:rowOff>1270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598678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163830</xdr:rowOff>
    </xdr:from>
    <xdr:to>
      <xdr:col>20</xdr:col>
      <xdr:colOff>38100</xdr:colOff>
      <xdr:row>36</xdr:row>
      <xdr:rowOff>93980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164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78757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2509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34</xdr:row>
      <xdr:rowOff>157480</xdr:rowOff>
    </xdr:from>
    <xdr:to>
      <xdr:col>15</xdr:col>
      <xdr:colOff>98425</xdr:colOff>
      <xdr:row>35</xdr:row>
      <xdr:rowOff>8890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flipV="1">
          <a:off x="2209800" y="598678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22860</xdr:rowOff>
    </xdr:from>
    <xdr:to>
      <xdr:col>15</xdr:col>
      <xdr:colOff>149225</xdr:colOff>
      <xdr:row>36</xdr:row>
      <xdr:rowOff>124460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195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109237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281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34</xdr:row>
      <xdr:rowOff>127000</xdr:rowOff>
    </xdr:from>
    <xdr:to>
      <xdr:col>11</xdr:col>
      <xdr:colOff>9525</xdr:colOff>
      <xdr:row>35</xdr:row>
      <xdr:rowOff>8890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a:off x="1320800" y="595630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15240</xdr:rowOff>
    </xdr:from>
    <xdr:to>
      <xdr:col>11</xdr:col>
      <xdr:colOff>60325</xdr:colOff>
      <xdr:row>36</xdr:row>
      <xdr:rowOff>116840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187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101617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273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148590</xdr:rowOff>
    </xdr:from>
    <xdr:to>
      <xdr:col>6</xdr:col>
      <xdr:colOff>171450</xdr:colOff>
      <xdr:row>36</xdr:row>
      <xdr:rowOff>78740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149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63517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235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3810</xdr:rowOff>
    </xdr:from>
    <xdr:to>
      <xdr:col>24</xdr:col>
      <xdr:colOff>76200</xdr:colOff>
      <xdr:row>35</xdr:row>
      <xdr:rowOff>105410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004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20337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5849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34</xdr:row>
      <xdr:rowOff>121920</xdr:rowOff>
    </xdr:from>
    <xdr:to>
      <xdr:col>20</xdr:col>
      <xdr:colOff>38100</xdr:colOff>
      <xdr:row>35</xdr:row>
      <xdr:rowOff>52070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5951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33</xdr:row>
      <xdr:rowOff>62247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57200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34</xdr:row>
      <xdr:rowOff>106680</xdr:rowOff>
    </xdr:from>
    <xdr:to>
      <xdr:col>15</xdr:col>
      <xdr:colOff>149225</xdr:colOff>
      <xdr:row>35</xdr:row>
      <xdr:rowOff>36830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5935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33</xdr:row>
      <xdr:rowOff>47007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5704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34</xdr:row>
      <xdr:rowOff>129540</xdr:rowOff>
    </xdr:from>
    <xdr:to>
      <xdr:col>11</xdr:col>
      <xdr:colOff>60325</xdr:colOff>
      <xdr:row>35</xdr:row>
      <xdr:rowOff>59690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5958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33</xdr:row>
      <xdr:rowOff>69867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5727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34</xdr:row>
      <xdr:rowOff>76200</xdr:rowOff>
    </xdr:from>
    <xdr:to>
      <xdr:col>6</xdr:col>
      <xdr:colOff>171450</xdr:colOff>
      <xdr:row>35</xdr:row>
      <xdr:rowOff>6350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590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33</xdr:row>
      <xdr:rowOff>16527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567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lIns="72000" tIns="36000" rIns="72000" bIns="36000" rtlCol="0" anchor="t"/>
        <a:lstStyle/>
        <a:p>
          <a:pPr eaLnBrk="1" fontAlgn="auto" latinLnBrk="0" hangingPunct="1"/>
          <a:r>
            <a:rPr kumimoji="1" lang="ja-JP" altLang="ja-JP" sz="1050" b="0" i="0" baseline="0">
              <a:solidFill>
                <a:schemeClr val="tx1"/>
              </a:solidFill>
              <a:effectLst/>
              <a:latin typeface="ＭＳ Ｐゴシック" panose="020B0600070205080204" pitchFamily="50" charset="-128"/>
              <a:ea typeface="ＭＳ Ｐゴシック" panose="020B0600070205080204" pitchFamily="50" charset="-128"/>
              <a:cs typeface="+mn-cs"/>
            </a:rPr>
            <a:t>　類似団体内平均値、全国平均及び青森県平均のいずれも上回る</a:t>
          </a:r>
          <a:r>
            <a:rPr kumimoji="1" lang="en-US" altLang="ja-JP" sz="1050" b="0" i="0" baseline="0">
              <a:solidFill>
                <a:schemeClr val="tx1"/>
              </a:solidFill>
              <a:effectLst/>
              <a:latin typeface="ＭＳ Ｐゴシック" panose="020B0600070205080204" pitchFamily="50" charset="-128"/>
              <a:ea typeface="ＭＳ Ｐゴシック" panose="020B0600070205080204" pitchFamily="50" charset="-128"/>
              <a:cs typeface="+mn-cs"/>
            </a:rPr>
            <a:t>16.8</a:t>
          </a:r>
          <a:r>
            <a:rPr kumimoji="1" lang="ja-JP" altLang="ja-JP" sz="1050" b="0" i="0" baseline="0">
              <a:solidFill>
                <a:schemeClr val="tx1"/>
              </a:solidFill>
              <a:effectLst/>
              <a:latin typeface="ＭＳ Ｐゴシック" panose="020B0600070205080204" pitchFamily="50" charset="-128"/>
              <a:ea typeface="ＭＳ Ｐゴシック" panose="020B0600070205080204" pitchFamily="50" charset="-128"/>
              <a:cs typeface="+mn-cs"/>
            </a:rPr>
            <a:t>％となった</a:t>
          </a:r>
          <a:r>
            <a:rPr kumimoji="1" lang="ja-JP" altLang="en-US" sz="1050" b="0" i="0" baseline="0">
              <a:solidFill>
                <a:schemeClr val="tx1"/>
              </a:solidFill>
              <a:effectLst/>
              <a:latin typeface="ＭＳ Ｐゴシック" panose="020B0600070205080204" pitchFamily="50" charset="-128"/>
              <a:ea typeface="ＭＳ Ｐゴシック" panose="020B0600070205080204" pitchFamily="50" charset="-128"/>
              <a:cs typeface="+mn-cs"/>
            </a:rPr>
            <a:t>が、前年度より</a:t>
          </a:r>
          <a:r>
            <a:rPr kumimoji="1" lang="en-US" altLang="ja-JP" sz="1050" b="0" i="0" baseline="0">
              <a:solidFill>
                <a:schemeClr val="tx1"/>
              </a:solidFill>
              <a:effectLst/>
              <a:latin typeface="ＭＳ Ｐゴシック" panose="020B0600070205080204" pitchFamily="50" charset="-128"/>
              <a:ea typeface="ＭＳ Ｐゴシック" panose="020B0600070205080204" pitchFamily="50" charset="-128"/>
              <a:cs typeface="+mn-cs"/>
            </a:rPr>
            <a:t>0.7</a:t>
          </a:r>
          <a:r>
            <a:rPr kumimoji="1" lang="ja-JP" altLang="en-US" sz="1050" b="0" i="0" baseline="0">
              <a:solidFill>
                <a:schemeClr val="tx1"/>
              </a:solidFill>
              <a:effectLst/>
              <a:latin typeface="ＭＳ Ｐゴシック" panose="020B0600070205080204" pitchFamily="50" charset="-128"/>
              <a:ea typeface="ＭＳ Ｐゴシック" panose="020B0600070205080204" pitchFamily="50" charset="-128"/>
              <a:cs typeface="+mn-cs"/>
            </a:rPr>
            <a:t>％減少した</a:t>
          </a:r>
          <a:r>
            <a:rPr kumimoji="1" lang="ja-JP" altLang="ja-JP" sz="1050" b="0" i="0" baseline="0">
              <a:solidFill>
                <a:schemeClr val="tx1"/>
              </a:solidFill>
              <a:effectLst/>
              <a:latin typeface="ＭＳ Ｐゴシック" panose="020B0600070205080204" pitchFamily="50" charset="-128"/>
              <a:ea typeface="ＭＳ Ｐゴシック" panose="020B0600070205080204" pitchFamily="50" charset="-128"/>
              <a:cs typeface="+mn-cs"/>
            </a:rPr>
            <a:t>。令和</a:t>
          </a:r>
          <a:r>
            <a:rPr kumimoji="1" lang="ja-JP" altLang="en-US" sz="1050" b="0" i="0" baseline="0">
              <a:solidFill>
                <a:schemeClr val="tx1"/>
              </a:solidFill>
              <a:effectLst/>
              <a:latin typeface="ＭＳ Ｐゴシック" panose="020B0600070205080204" pitchFamily="50" charset="-128"/>
              <a:ea typeface="ＭＳ Ｐゴシック" panose="020B0600070205080204" pitchFamily="50" charset="-128"/>
              <a:cs typeface="+mn-cs"/>
            </a:rPr>
            <a:t>２</a:t>
          </a:r>
          <a:r>
            <a:rPr kumimoji="1" lang="ja-JP" altLang="ja-JP" sz="1050" b="0" i="0" baseline="0">
              <a:solidFill>
                <a:schemeClr val="tx1"/>
              </a:solidFill>
              <a:effectLst/>
              <a:latin typeface="ＭＳ Ｐゴシック" panose="020B0600070205080204" pitchFamily="50" charset="-128"/>
              <a:ea typeface="ＭＳ Ｐゴシック" panose="020B0600070205080204" pitchFamily="50" charset="-128"/>
              <a:cs typeface="+mn-cs"/>
            </a:rPr>
            <a:t>年度は、</a:t>
          </a:r>
          <a:r>
            <a:rPr kumimoji="1" lang="ja-JP" altLang="en-US" sz="1050" b="0" i="0" baseline="0">
              <a:solidFill>
                <a:schemeClr val="tx1"/>
              </a:solidFill>
              <a:effectLst/>
              <a:latin typeface="ＭＳ Ｐゴシック" panose="020B0600070205080204" pitchFamily="50" charset="-128"/>
              <a:ea typeface="ＭＳ Ｐゴシック" panose="020B0600070205080204" pitchFamily="50" charset="-128"/>
              <a:cs typeface="+mn-cs"/>
            </a:rPr>
            <a:t>分母の増による影響のほか、新型コロナウイルス感染症拡大防止による事業中止の影響から減少した</a:t>
          </a:r>
          <a:r>
            <a:rPr kumimoji="1" lang="ja-JP" altLang="ja-JP" sz="1050" b="0" i="0" baseline="0">
              <a:solidFill>
                <a:schemeClr val="tx1"/>
              </a:solidFill>
              <a:effectLst/>
              <a:latin typeface="ＭＳ Ｐゴシック" panose="020B0600070205080204" pitchFamily="50" charset="-128"/>
              <a:ea typeface="ＭＳ Ｐゴシック" panose="020B0600070205080204" pitchFamily="50" charset="-128"/>
              <a:cs typeface="+mn-cs"/>
            </a:rPr>
            <a:t>。</a:t>
          </a:r>
          <a:endParaRPr lang="ja-JP" altLang="ja-JP" sz="1050" b="0" i="0">
            <a:solidFill>
              <a:schemeClr val="tx1"/>
            </a:solidFill>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050" b="0" i="0" baseline="0">
              <a:solidFill>
                <a:schemeClr val="tx1"/>
              </a:solidFill>
              <a:effectLst/>
              <a:latin typeface="ＭＳ Ｐゴシック" panose="020B0600070205080204" pitchFamily="50" charset="-128"/>
              <a:ea typeface="ＭＳ Ｐゴシック" panose="020B0600070205080204" pitchFamily="50" charset="-128"/>
              <a:cs typeface="+mn-cs"/>
            </a:rPr>
            <a:t>　指定管理者制度の導入による施設管理費経費の抑制等に努めてきたが、今後も業務の電算化により委託料及び使用料が増加する傾向であると見込まれる。更には最低賃金の引上げ等に伴い委託料の単価</a:t>
          </a:r>
          <a:r>
            <a:rPr kumimoji="1" lang="ja-JP" altLang="en-US" sz="1050" b="0" i="0" baseline="0">
              <a:solidFill>
                <a:schemeClr val="tx1"/>
              </a:solidFill>
              <a:effectLst/>
              <a:latin typeface="ＭＳ Ｐゴシック" panose="020B0600070205080204" pitchFamily="50" charset="-128"/>
              <a:ea typeface="ＭＳ Ｐゴシック" panose="020B0600070205080204" pitchFamily="50" charset="-128"/>
              <a:cs typeface="+mn-cs"/>
            </a:rPr>
            <a:t>は</a:t>
          </a:r>
          <a:r>
            <a:rPr kumimoji="1" lang="ja-JP" altLang="ja-JP" sz="1050" b="0" i="0" baseline="0">
              <a:solidFill>
                <a:schemeClr val="tx1"/>
              </a:solidFill>
              <a:effectLst/>
              <a:latin typeface="ＭＳ Ｐゴシック" panose="020B0600070205080204" pitchFamily="50" charset="-128"/>
              <a:ea typeface="ＭＳ Ｐゴシック" panose="020B0600070205080204" pitchFamily="50" charset="-128"/>
              <a:cs typeface="+mn-cs"/>
            </a:rPr>
            <a:t>増加傾向であ</a:t>
          </a:r>
          <a:r>
            <a:rPr kumimoji="1" lang="ja-JP" altLang="en-US" sz="1050" b="0" i="0" baseline="0">
              <a:solidFill>
                <a:schemeClr val="tx1"/>
              </a:solidFill>
              <a:effectLst/>
              <a:latin typeface="ＭＳ Ｐゴシック" panose="020B0600070205080204" pitchFamily="50" charset="-128"/>
              <a:ea typeface="ＭＳ Ｐゴシック" panose="020B0600070205080204" pitchFamily="50" charset="-128"/>
              <a:cs typeface="+mn-cs"/>
            </a:rPr>
            <a:t>ること、消費税増税、物価上昇等により消耗品費等も増加傾向にある。</a:t>
          </a:r>
          <a:endParaRPr lang="ja-JP" altLang="ja-JP" sz="1050" b="0" i="0">
            <a:solidFill>
              <a:schemeClr val="tx1"/>
            </a:solidFill>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050" b="0" i="0" baseline="0">
              <a:solidFill>
                <a:schemeClr val="tx1"/>
              </a:solidFill>
              <a:effectLst/>
              <a:latin typeface="ＭＳ Ｐゴシック" panose="020B0600070205080204" pitchFamily="50" charset="-128"/>
              <a:ea typeface="ＭＳ Ｐゴシック" panose="020B0600070205080204" pitchFamily="50" charset="-128"/>
              <a:cs typeface="+mn-cs"/>
            </a:rPr>
            <a:t>　行財政改革大綱により事業の見直し、検討等を進めることにより、物件費の削減に努める。</a:t>
          </a:r>
          <a:endParaRPr lang="ja-JP" altLang="ja-JP" sz="1050" b="0" i="0">
            <a:solidFill>
              <a:schemeClr val="tx1"/>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29028</xdr:rowOff>
    </xdr:from>
    <xdr:to>
      <xdr:col>85</xdr:col>
      <xdr:colOff>66675</xdr:colOff>
      <xdr:row>22</xdr:row>
      <xdr:rowOff>29028</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800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58255</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58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45357</xdr:rowOff>
    </xdr:from>
    <xdr:to>
      <xdr:col>85</xdr:col>
      <xdr:colOff>66675</xdr:colOff>
      <xdr:row>20</xdr:row>
      <xdr:rowOff>45357</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474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74584</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332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61686</xdr:rowOff>
    </xdr:from>
    <xdr:to>
      <xdr:col>85</xdr:col>
      <xdr:colOff>66675</xdr:colOff>
      <xdr:row>18</xdr:row>
      <xdr:rowOff>61686</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3147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90913</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3005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78014</xdr:rowOff>
    </xdr:from>
    <xdr:to>
      <xdr:col>85</xdr:col>
      <xdr:colOff>66675</xdr:colOff>
      <xdr:row>16</xdr:row>
      <xdr:rowOff>78014</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821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107241</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678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94343</xdr:rowOff>
    </xdr:from>
    <xdr:to>
      <xdr:col>85</xdr:col>
      <xdr:colOff>66675</xdr:colOff>
      <xdr:row>14</xdr:row>
      <xdr:rowOff>94343</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494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123570</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352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110671</xdr:rowOff>
    </xdr:from>
    <xdr:to>
      <xdr:col>85</xdr:col>
      <xdr:colOff>66675</xdr:colOff>
      <xdr:row>12</xdr:row>
      <xdr:rowOff>110671</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2168071"/>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139898</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2025848"/>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3" name="物件費グラフ枠">
          <a:extLst>
            <a:ext uri="{FF2B5EF4-FFF2-40B4-BE49-F238E27FC236}">
              <a16:creationId xmlns:a16="http://schemas.microsoft.com/office/drawing/2014/main" id="{00000000-0008-0000-0400-00007B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122101</xdr:rowOff>
    </xdr:from>
    <xdr:to>
      <xdr:col>82</xdr:col>
      <xdr:colOff>107950</xdr:colOff>
      <xdr:row>20</xdr:row>
      <xdr:rowOff>143328</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flipV="1">
          <a:off x="16510000" y="2350951"/>
          <a:ext cx="0" cy="12213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115405</xdr:rowOff>
    </xdr:from>
    <xdr:ext cx="762000" cy="259045"/>
    <xdr:sp macro="" textlink="">
      <xdr:nvSpPr>
        <xdr:cNvPr id="125" name="物件費最小値テキスト">
          <a:extLst>
            <a:ext uri="{FF2B5EF4-FFF2-40B4-BE49-F238E27FC236}">
              <a16:creationId xmlns:a16="http://schemas.microsoft.com/office/drawing/2014/main" id="{00000000-0008-0000-0400-00007D000000}"/>
            </a:ext>
          </a:extLst>
        </xdr:cNvPr>
        <xdr:cNvSpPr txBox="1"/>
      </xdr:nvSpPr>
      <xdr:spPr>
        <a:xfrm>
          <a:off x="16598900" y="3544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143328</xdr:rowOff>
    </xdr:from>
    <xdr:to>
      <xdr:col>82</xdr:col>
      <xdr:colOff>196850</xdr:colOff>
      <xdr:row>20</xdr:row>
      <xdr:rowOff>143328</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3572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37028</xdr:rowOff>
    </xdr:from>
    <xdr:ext cx="762000" cy="259045"/>
    <xdr:sp macro="" textlink="">
      <xdr:nvSpPr>
        <xdr:cNvPr id="127" name="物件費最大値テキスト">
          <a:extLst>
            <a:ext uri="{FF2B5EF4-FFF2-40B4-BE49-F238E27FC236}">
              <a16:creationId xmlns:a16="http://schemas.microsoft.com/office/drawing/2014/main" id="{00000000-0008-0000-0400-00007F000000}"/>
            </a:ext>
          </a:extLst>
        </xdr:cNvPr>
        <xdr:cNvSpPr txBox="1"/>
      </xdr:nvSpPr>
      <xdr:spPr>
        <a:xfrm>
          <a:off x="16598900" y="20944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122101</xdr:rowOff>
    </xdr:from>
    <xdr:to>
      <xdr:col>82</xdr:col>
      <xdr:colOff>196850</xdr:colOff>
      <xdr:row>13</xdr:row>
      <xdr:rowOff>122101</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6421100" y="23509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24130</xdr:rowOff>
    </xdr:from>
    <xdr:to>
      <xdr:col>82</xdr:col>
      <xdr:colOff>107950</xdr:colOff>
      <xdr:row>17</xdr:row>
      <xdr:rowOff>69850</xdr:rowOff>
    </xdr:to>
    <xdr:cxnSp macro="">
      <xdr:nvCxnSpPr>
        <xdr:cNvPr id="129" name="直線コネクタ 128">
          <a:extLst>
            <a:ext uri="{FF2B5EF4-FFF2-40B4-BE49-F238E27FC236}">
              <a16:creationId xmlns:a16="http://schemas.microsoft.com/office/drawing/2014/main" id="{00000000-0008-0000-0400-000081000000}"/>
            </a:ext>
          </a:extLst>
        </xdr:cNvPr>
        <xdr:cNvCxnSpPr/>
      </xdr:nvCxnSpPr>
      <xdr:spPr>
        <a:xfrm flipV="1">
          <a:off x="15671800" y="293878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14</xdr:row>
      <xdr:rowOff>97626</xdr:rowOff>
    </xdr:from>
    <xdr:ext cx="762000" cy="259045"/>
    <xdr:sp macro="" textlink="">
      <xdr:nvSpPr>
        <xdr:cNvPr id="130" name="物件費平均値テキスト">
          <a:extLst>
            <a:ext uri="{FF2B5EF4-FFF2-40B4-BE49-F238E27FC236}">
              <a16:creationId xmlns:a16="http://schemas.microsoft.com/office/drawing/2014/main" id="{00000000-0008-0000-0400-000082000000}"/>
            </a:ext>
          </a:extLst>
        </xdr:cNvPr>
        <xdr:cNvSpPr txBox="1"/>
      </xdr:nvSpPr>
      <xdr:spPr>
        <a:xfrm>
          <a:off x="16598900" y="249792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81099</xdr:rowOff>
    </xdr:from>
    <xdr:to>
      <xdr:col>82</xdr:col>
      <xdr:colOff>158750</xdr:colOff>
      <xdr:row>16</xdr:row>
      <xdr:rowOff>11249</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6459200" y="2652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11067</xdr:rowOff>
    </xdr:from>
    <xdr:to>
      <xdr:col>78</xdr:col>
      <xdr:colOff>69850</xdr:colOff>
      <xdr:row>17</xdr:row>
      <xdr:rowOff>69850</xdr:rowOff>
    </xdr:to>
    <xdr:cxnSp macro="">
      <xdr:nvCxnSpPr>
        <xdr:cNvPr id="132" name="直線コネクタ 131">
          <a:extLst>
            <a:ext uri="{FF2B5EF4-FFF2-40B4-BE49-F238E27FC236}">
              <a16:creationId xmlns:a16="http://schemas.microsoft.com/office/drawing/2014/main" id="{00000000-0008-0000-0400-000084000000}"/>
            </a:ext>
          </a:extLst>
        </xdr:cNvPr>
        <xdr:cNvCxnSpPr/>
      </xdr:nvCxnSpPr>
      <xdr:spPr>
        <a:xfrm>
          <a:off x="14782800" y="2925717"/>
          <a:ext cx="889000" cy="58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72934</xdr:rowOff>
    </xdr:from>
    <xdr:to>
      <xdr:col>78</xdr:col>
      <xdr:colOff>120650</xdr:colOff>
      <xdr:row>17</xdr:row>
      <xdr:rowOff>3084</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5621000" y="28161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13261</xdr:rowOff>
    </xdr:from>
    <xdr:ext cx="7366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5290800" y="25850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117203</xdr:rowOff>
    </xdr:from>
    <xdr:to>
      <xdr:col>73</xdr:col>
      <xdr:colOff>180975</xdr:colOff>
      <xdr:row>17</xdr:row>
      <xdr:rowOff>11067</xdr:rowOff>
    </xdr:to>
    <xdr:cxnSp macro="">
      <xdr:nvCxnSpPr>
        <xdr:cNvPr id="135" name="直線コネクタ 134">
          <a:extLst>
            <a:ext uri="{FF2B5EF4-FFF2-40B4-BE49-F238E27FC236}">
              <a16:creationId xmlns:a16="http://schemas.microsoft.com/office/drawing/2014/main" id="{00000000-0008-0000-0400-000087000000}"/>
            </a:ext>
          </a:extLst>
        </xdr:cNvPr>
        <xdr:cNvCxnSpPr/>
      </xdr:nvCxnSpPr>
      <xdr:spPr>
        <a:xfrm>
          <a:off x="13893800" y="2860403"/>
          <a:ext cx="8890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14151</xdr:rowOff>
    </xdr:from>
    <xdr:to>
      <xdr:col>74</xdr:col>
      <xdr:colOff>31750</xdr:colOff>
      <xdr:row>16</xdr:row>
      <xdr:rowOff>115751</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4732000" y="27573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125928</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401800" y="25262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71483</xdr:rowOff>
    </xdr:from>
    <xdr:to>
      <xdr:col>69</xdr:col>
      <xdr:colOff>92075</xdr:colOff>
      <xdr:row>16</xdr:row>
      <xdr:rowOff>117203</xdr:rowOff>
    </xdr:to>
    <xdr:cxnSp macro="">
      <xdr:nvCxnSpPr>
        <xdr:cNvPr id="138" name="直線コネクタ 137">
          <a:extLst>
            <a:ext uri="{FF2B5EF4-FFF2-40B4-BE49-F238E27FC236}">
              <a16:creationId xmlns:a16="http://schemas.microsoft.com/office/drawing/2014/main" id="{00000000-0008-0000-0400-00008A000000}"/>
            </a:ext>
          </a:extLst>
        </xdr:cNvPr>
        <xdr:cNvCxnSpPr/>
      </xdr:nvCxnSpPr>
      <xdr:spPr>
        <a:xfrm>
          <a:off x="13004800" y="2814683"/>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152944</xdr:rowOff>
    </xdr:from>
    <xdr:to>
      <xdr:col>69</xdr:col>
      <xdr:colOff>142875</xdr:colOff>
      <xdr:row>16</xdr:row>
      <xdr:rowOff>83094</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3843000" y="2724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93271</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3512800" y="24935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139881</xdr:rowOff>
    </xdr:from>
    <xdr:to>
      <xdr:col>65</xdr:col>
      <xdr:colOff>53975</xdr:colOff>
      <xdr:row>16</xdr:row>
      <xdr:rowOff>70031</xdr:rowOff>
    </xdr:to>
    <xdr:sp macro="" textlink="">
      <xdr:nvSpPr>
        <xdr:cNvPr id="141" name="フローチャート: 判断 140">
          <a:extLst>
            <a:ext uri="{FF2B5EF4-FFF2-40B4-BE49-F238E27FC236}">
              <a16:creationId xmlns:a16="http://schemas.microsoft.com/office/drawing/2014/main" id="{00000000-0008-0000-0400-00008D000000}"/>
            </a:ext>
          </a:extLst>
        </xdr:cNvPr>
        <xdr:cNvSpPr/>
      </xdr:nvSpPr>
      <xdr:spPr>
        <a:xfrm>
          <a:off x="12954000" y="2711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80208</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623800" y="24805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144780</xdr:rowOff>
    </xdr:from>
    <xdr:to>
      <xdr:col>82</xdr:col>
      <xdr:colOff>158750</xdr:colOff>
      <xdr:row>17</xdr:row>
      <xdr:rowOff>74930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6459200" y="2887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16</xdr:row>
      <xdr:rowOff>116857</xdr:rowOff>
    </xdr:from>
    <xdr:ext cx="762000" cy="259045"/>
    <xdr:sp macro="" textlink="">
      <xdr:nvSpPr>
        <xdr:cNvPr id="149" name="物件費該当値テキスト">
          <a:extLst>
            <a:ext uri="{FF2B5EF4-FFF2-40B4-BE49-F238E27FC236}">
              <a16:creationId xmlns:a16="http://schemas.microsoft.com/office/drawing/2014/main" id="{00000000-0008-0000-0400-000095000000}"/>
            </a:ext>
          </a:extLst>
        </xdr:cNvPr>
        <xdr:cNvSpPr txBox="1"/>
      </xdr:nvSpPr>
      <xdr:spPr>
        <a:xfrm>
          <a:off x="16598900" y="2860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17</xdr:row>
      <xdr:rowOff>19050</xdr:rowOff>
    </xdr:from>
    <xdr:to>
      <xdr:col>78</xdr:col>
      <xdr:colOff>120650</xdr:colOff>
      <xdr:row>17</xdr:row>
      <xdr:rowOff>120650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5621000" y="293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105427</xdr:rowOff>
    </xdr:from>
    <xdr:ext cx="7366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5290800" y="3020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131717</xdr:rowOff>
    </xdr:from>
    <xdr:to>
      <xdr:col>74</xdr:col>
      <xdr:colOff>31750</xdr:colOff>
      <xdr:row>17</xdr:row>
      <xdr:rowOff>61867</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4732000" y="2874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46644</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4401800" y="29612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66403</xdr:rowOff>
    </xdr:from>
    <xdr:to>
      <xdr:col>69</xdr:col>
      <xdr:colOff>142875</xdr:colOff>
      <xdr:row>16</xdr:row>
      <xdr:rowOff>168003</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3843000" y="2809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152780</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3512800" y="28959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20683</xdr:rowOff>
    </xdr:from>
    <xdr:to>
      <xdr:col>65</xdr:col>
      <xdr:colOff>53975</xdr:colOff>
      <xdr:row>16</xdr:row>
      <xdr:rowOff>122283</xdr:rowOff>
    </xdr:to>
    <xdr:sp macro="" textlink="">
      <xdr:nvSpPr>
        <xdr:cNvPr id="156" name="楕円 155">
          <a:extLst>
            <a:ext uri="{FF2B5EF4-FFF2-40B4-BE49-F238E27FC236}">
              <a16:creationId xmlns:a16="http://schemas.microsoft.com/office/drawing/2014/main" id="{00000000-0008-0000-0400-00009C000000}"/>
            </a:ext>
          </a:extLst>
        </xdr:cNvPr>
        <xdr:cNvSpPr/>
      </xdr:nvSpPr>
      <xdr:spPr>
        <a:xfrm>
          <a:off x="12954000" y="2763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107060</xdr:rowOff>
    </xdr:from>
    <xdr:ext cx="762000" cy="259045"/>
    <xdr:sp macro=""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2623800" y="28502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6" name="正方形/長方形 165">
          <a:extLst>
            <a:ext uri="{FF2B5EF4-FFF2-40B4-BE49-F238E27FC236}">
              <a16:creationId xmlns:a16="http://schemas.microsoft.com/office/drawing/2014/main" id="{00000000-0008-0000-0400-0000A6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7" name="正方形/長方形 166">
          <a:extLst>
            <a:ext uri="{FF2B5EF4-FFF2-40B4-BE49-F238E27FC236}">
              <a16:creationId xmlns:a16="http://schemas.microsoft.com/office/drawing/2014/main" id="{00000000-0008-0000-0400-0000A7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lIns="72000" tIns="36000" rIns="72000" rtlCol="0" anchor="t"/>
        <a:lstStyle/>
        <a:p>
          <a:pPr eaLnBrk="1" fontAlgn="auto" latinLnBrk="0" hangingPunct="1"/>
          <a:r>
            <a:rPr kumimoji="1" lang="ja-JP" altLang="ja-JP" sz="1000" b="0" i="0" baseline="0">
              <a:solidFill>
                <a:schemeClr val="tx1"/>
              </a:solidFill>
              <a:effectLst/>
              <a:latin typeface="ＭＳ Ｐゴシック" panose="020B0600070205080204" pitchFamily="50" charset="-128"/>
              <a:ea typeface="ＭＳ Ｐゴシック" panose="020B0600070205080204" pitchFamily="50" charset="-128"/>
              <a:cs typeface="+mn-cs"/>
            </a:rPr>
            <a:t>　平成</a:t>
          </a:r>
          <a:r>
            <a:rPr kumimoji="1" lang="en-US" altLang="ja-JP" sz="1000" b="0" i="0" baseline="0">
              <a:solidFill>
                <a:schemeClr val="tx1"/>
              </a:solidFill>
              <a:effectLst/>
              <a:latin typeface="ＭＳ Ｐゴシック" panose="020B0600070205080204" pitchFamily="50" charset="-128"/>
              <a:ea typeface="ＭＳ Ｐゴシック" panose="020B0600070205080204" pitchFamily="50" charset="-128"/>
              <a:cs typeface="+mn-cs"/>
            </a:rPr>
            <a:t>26</a:t>
          </a:r>
          <a:r>
            <a:rPr kumimoji="1" lang="ja-JP" altLang="ja-JP" sz="1000" b="0" i="0" baseline="0">
              <a:solidFill>
                <a:schemeClr val="tx1"/>
              </a:solidFill>
              <a:effectLst/>
              <a:latin typeface="ＭＳ Ｐゴシック" panose="020B0600070205080204" pitchFamily="50" charset="-128"/>
              <a:ea typeface="ＭＳ Ｐゴシック" panose="020B0600070205080204" pitchFamily="50" charset="-128"/>
              <a:cs typeface="+mn-cs"/>
            </a:rPr>
            <a:t>年度から上昇を続けて</a:t>
          </a:r>
          <a:r>
            <a:rPr kumimoji="1" lang="ja-JP" altLang="en-US" sz="1000" b="0" i="0" baseline="0">
              <a:solidFill>
                <a:schemeClr val="tx1"/>
              </a:solidFill>
              <a:effectLst/>
              <a:latin typeface="ＭＳ Ｐゴシック" panose="020B0600070205080204" pitchFamily="50" charset="-128"/>
              <a:ea typeface="ＭＳ Ｐゴシック" panose="020B0600070205080204" pitchFamily="50" charset="-128"/>
              <a:cs typeface="+mn-cs"/>
            </a:rPr>
            <a:t>いたが、</a:t>
          </a:r>
          <a:r>
            <a:rPr kumimoji="1" lang="ja-JP" altLang="ja-JP" sz="1000" b="0" i="0" baseline="0">
              <a:solidFill>
                <a:schemeClr val="tx1"/>
              </a:solidFill>
              <a:effectLst/>
              <a:latin typeface="ＭＳ Ｐゴシック" panose="020B0600070205080204" pitchFamily="50" charset="-128"/>
              <a:ea typeface="ＭＳ Ｐゴシック" panose="020B0600070205080204" pitchFamily="50" charset="-128"/>
              <a:cs typeface="+mn-cs"/>
            </a:rPr>
            <a:t>令和</a:t>
          </a:r>
          <a:r>
            <a:rPr kumimoji="1" lang="ja-JP" altLang="en-US" sz="1000" b="0" i="0" baseline="0">
              <a:solidFill>
                <a:schemeClr val="tx1"/>
              </a:solidFill>
              <a:effectLst/>
              <a:latin typeface="ＭＳ Ｐゴシック" panose="020B0600070205080204" pitchFamily="50" charset="-128"/>
              <a:ea typeface="ＭＳ Ｐゴシック" panose="020B0600070205080204" pitchFamily="50" charset="-128"/>
              <a:cs typeface="+mn-cs"/>
            </a:rPr>
            <a:t>２</a:t>
          </a:r>
          <a:r>
            <a:rPr kumimoji="1" lang="ja-JP" altLang="ja-JP" sz="1000" b="0" i="0" baseline="0">
              <a:solidFill>
                <a:schemeClr val="tx1"/>
              </a:solidFill>
              <a:effectLst/>
              <a:latin typeface="ＭＳ Ｐゴシック" panose="020B0600070205080204" pitchFamily="50" charset="-128"/>
              <a:ea typeface="ＭＳ Ｐゴシック" panose="020B0600070205080204" pitchFamily="50" charset="-128"/>
              <a:cs typeface="+mn-cs"/>
            </a:rPr>
            <a:t>年度は</a:t>
          </a:r>
          <a:r>
            <a:rPr kumimoji="1" lang="ja-JP" altLang="en-US" sz="1000" b="0" i="0" baseline="0">
              <a:solidFill>
                <a:schemeClr val="tx1"/>
              </a:solidFill>
              <a:effectLst/>
              <a:latin typeface="ＭＳ Ｐゴシック" panose="020B0600070205080204" pitchFamily="50" charset="-128"/>
              <a:ea typeface="ＭＳ Ｐゴシック" panose="020B0600070205080204" pitchFamily="50" charset="-128"/>
              <a:cs typeface="+mn-cs"/>
            </a:rPr>
            <a:t>前年度より</a:t>
          </a:r>
          <a:r>
            <a:rPr kumimoji="1" lang="en-US" altLang="ja-JP" sz="1000" b="0" i="0" baseline="0">
              <a:solidFill>
                <a:schemeClr val="tx1"/>
              </a:solidFill>
              <a:effectLst/>
              <a:latin typeface="ＭＳ Ｐゴシック" panose="020B0600070205080204" pitchFamily="50" charset="-128"/>
              <a:ea typeface="ＭＳ Ｐゴシック" panose="020B0600070205080204" pitchFamily="50" charset="-128"/>
              <a:cs typeface="+mn-cs"/>
            </a:rPr>
            <a:t>0.6</a:t>
          </a:r>
          <a:r>
            <a:rPr kumimoji="1" lang="ja-JP" altLang="en-US" sz="1000" b="0" i="0" baseline="0">
              <a:solidFill>
                <a:schemeClr val="tx1"/>
              </a:solidFill>
              <a:effectLst/>
              <a:latin typeface="ＭＳ Ｐゴシック" panose="020B0600070205080204" pitchFamily="50" charset="-128"/>
              <a:ea typeface="ＭＳ Ｐゴシック" panose="020B0600070205080204" pitchFamily="50" charset="-128"/>
              <a:cs typeface="+mn-cs"/>
            </a:rPr>
            <a:t>％減少した。減少した理由は分母の増（歳入における経常的一般財源の増）が主な要因であり、扶助費支出額自体は前年度よりも増加している。依然として</a:t>
          </a:r>
          <a:r>
            <a:rPr kumimoji="1" lang="ja-JP" altLang="ja-JP" sz="1000" b="0" i="0" baseline="0">
              <a:solidFill>
                <a:schemeClr val="tx1"/>
              </a:solidFill>
              <a:effectLst/>
              <a:latin typeface="ＭＳ Ｐゴシック" panose="020B0600070205080204" pitchFamily="50" charset="-128"/>
              <a:ea typeface="ＭＳ Ｐゴシック" panose="020B0600070205080204" pitchFamily="50" charset="-128"/>
              <a:cs typeface="+mn-cs"/>
            </a:rPr>
            <a:t>類似団体内平均値を</a:t>
          </a:r>
          <a:r>
            <a:rPr kumimoji="1" lang="ja-JP" altLang="en-US" sz="1000" b="0" i="0" baseline="0">
              <a:solidFill>
                <a:schemeClr val="tx1"/>
              </a:solidFill>
              <a:effectLst/>
              <a:latin typeface="ＭＳ Ｐゴシック" panose="020B0600070205080204" pitchFamily="50" charset="-128"/>
              <a:ea typeface="ＭＳ Ｐゴシック" panose="020B0600070205080204" pitchFamily="50" charset="-128"/>
              <a:cs typeface="+mn-cs"/>
            </a:rPr>
            <a:t>大きく</a:t>
          </a:r>
          <a:r>
            <a:rPr kumimoji="1" lang="ja-JP" altLang="ja-JP" sz="1000" b="0" i="0" baseline="0">
              <a:solidFill>
                <a:schemeClr val="tx1"/>
              </a:solidFill>
              <a:effectLst/>
              <a:latin typeface="ＭＳ Ｐゴシック" panose="020B0600070205080204" pitchFamily="50" charset="-128"/>
              <a:ea typeface="ＭＳ Ｐゴシック" panose="020B0600070205080204" pitchFamily="50" charset="-128"/>
              <a:cs typeface="+mn-cs"/>
            </a:rPr>
            <a:t>上回</a:t>
          </a:r>
          <a:r>
            <a:rPr kumimoji="1" lang="ja-JP" altLang="en-US" sz="1000" b="0" i="0" baseline="0">
              <a:solidFill>
                <a:schemeClr val="tx1"/>
              </a:solidFill>
              <a:effectLst/>
              <a:latin typeface="ＭＳ Ｐゴシック" panose="020B0600070205080204" pitchFamily="50" charset="-128"/>
              <a:ea typeface="ＭＳ Ｐゴシック" panose="020B0600070205080204" pitchFamily="50" charset="-128"/>
              <a:cs typeface="+mn-cs"/>
            </a:rPr>
            <a:t>っているが、</a:t>
          </a:r>
          <a:r>
            <a:rPr kumimoji="1" lang="ja-JP" altLang="ja-JP" sz="1000" b="0" i="0" baseline="0">
              <a:solidFill>
                <a:schemeClr val="tx1"/>
              </a:solidFill>
              <a:effectLst/>
              <a:latin typeface="ＭＳ Ｐゴシック" panose="020B0600070205080204" pitchFamily="50" charset="-128"/>
              <a:ea typeface="ＭＳ Ｐゴシック" panose="020B0600070205080204" pitchFamily="50" charset="-128"/>
              <a:cs typeface="+mn-cs"/>
            </a:rPr>
            <a:t>主な要因としては、平成</a:t>
          </a:r>
          <a:r>
            <a:rPr kumimoji="1" lang="en-US" altLang="ja-JP" sz="1000" b="0" i="0" baseline="0">
              <a:solidFill>
                <a:schemeClr val="tx1"/>
              </a:solidFill>
              <a:effectLst/>
              <a:latin typeface="ＭＳ Ｐゴシック" panose="020B0600070205080204" pitchFamily="50" charset="-128"/>
              <a:ea typeface="ＭＳ Ｐゴシック" panose="020B0600070205080204" pitchFamily="50" charset="-128"/>
              <a:cs typeface="+mn-cs"/>
            </a:rPr>
            <a:t>27</a:t>
          </a:r>
          <a:r>
            <a:rPr kumimoji="1" lang="ja-JP" altLang="ja-JP" sz="1000" b="0" i="0" baseline="0">
              <a:solidFill>
                <a:schemeClr val="tx1"/>
              </a:solidFill>
              <a:effectLst/>
              <a:latin typeface="ＭＳ Ｐゴシック" panose="020B0600070205080204" pitchFamily="50" charset="-128"/>
              <a:ea typeface="ＭＳ Ｐゴシック" panose="020B0600070205080204" pitchFamily="50" charset="-128"/>
              <a:cs typeface="+mn-cs"/>
            </a:rPr>
            <a:t>年度から開始した補助事業である子どものための教育・保育給付事業費について、</a:t>
          </a:r>
          <a:r>
            <a:rPr kumimoji="1" lang="ja-JP" altLang="en-US" sz="1000" b="0" i="0" baseline="0">
              <a:solidFill>
                <a:schemeClr val="tx1"/>
              </a:solidFill>
              <a:effectLst/>
              <a:latin typeface="ＭＳ Ｐゴシック" panose="020B0600070205080204" pitchFamily="50" charset="-128"/>
              <a:ea typeface="ＭＳ Ｐゴシック" panose="020B0600070205080204" pitchFamily="50" charset="-128"/>
              <a:cs typeface="+mn-cs"/>
            </a:rPr>
            <a:t>他団体と比較して大きい</a:t>
          </a:r>
          <a:r>
            <a:rPr kumimoji="1" lang="ja-JP" altLang="ja-JP" sz="1000" b="0" i="0" baseline="0">
              <a:solidFill>
                <a:schemeClr val="tx1"/>
              </a:solidFill>
              <a:effectLst/>
              <a:latin typeface="ＭＳ Ｐゴシック" panose="020B0600070205080204" pitchFamily="50" charset="-128"/>
              <a:ea typeface="ＭＳ Ｐゴシック" panose="020B0600070205080204" pitchFamily="50" charset="-128"/>
              <a:cs typeface="+mn-cs"/>
            </a:rPr>
            <a:t>ためである。</a:t>
          </a:r>
          <a:endParaRPr lang="ja-JP" altLang="ja-JP" sz="1000" b="0" i="0">
            <a:solidFill>
              <a:schemeClr val="tx1"/>
            </a:solidFill>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000" b="0" i="0" baseline="0">
              <a:solidFill>
                <a:schemeClr val="tx1"/>
              </a:solidFill>
              <a:effectLst/>
              <a:latin typeface="ＭＳ Ｐゴシック" panose="020B0600070205080204" pitchFamily="50" charset="-128"/>
              <a:ea typeface="ＭＳ Ｐゴシック" panose="020B0600070205080204" pitchFamily="50" charset="-128"/>
              <a:cs typeface="+mn-cs"/>
            </a:rPr>
            <a:t>　扶助費は、国の制度に基づく事業が主なものであるが、高齢化の進展による医療費等の増加が見込まれ、補助事業であっても一般財源が増加することが予想される。全国平均及び青森県平均よりも低い水準であるが、今後も資格審査等の適正化により扶助費の抑制に努める。</a:t>
          </a:r>
          <a:endParaRPr lang="ja-JP" altLang="ja-JP" sz="1000" b="0" i="0">
            <a:solidFill>
              <a:schemeClr val="tx1"/>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6" name="扶助費グラフ枠">
          <a:extLst>
            <a:ext uri="{FF2B5EF4-FFF2-40B4-BE49-F238E27FC236}">
              <a16:creationId xmlns:a16="http://schemas.microsoft.com/office/drawing/2014/main" id="{00000000-0008-0000-0400-0000BA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110672</xdr:rowOff>
    </xdr:from>
    <xdr:to>
      <xdr:col>24</xdr:col>
      <xdr:colOff>25400</xdr:colOff>
      <xdr:row>62</xdr:row>
      <xdr:rowOff>12700</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flipV="1">
          <a:off x="4826000" y="9026072"/>
          <a:ext cx="0" cy="16165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156227</xdr:rowOff>
    </xdr:from>
    <xdr:ext cx="762000" cy="259045"/>
    <xdr:sp macro="" textlink="">
      <xdr:nvSpPr>
        <xdr:cNvPr id="188" name="扶助費最小値テキスト">
          <a:extLst>
            <a:ext uri="{FF2B5EF4-FFF2-40B4-BE49-F238E27FC236}">
              <a16:creationId xmlns:a16="http://schemas.microsoft.com/office/drawing/2014/main" id="{00000000-0008-0000-0400-0000BC000000}"/>
            </a:ext>
          </a:extLst>
        </xdr:cNvPr>
        <xdr:cNvSpPr txBox="1"/>
      </xdr:nvSpPr>
      <xdr:spPr>
        <a:xfrm>
          <a:off x="4914900" y="10614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12700</xdr:rowOff>
    </xdr:from>
    <xdr:to>
      <xdr:col>24</xdr:col>
      <xdr:colOff>114300</xdr:colOff>
      <xdr:row>62</xdr:row>
      <xdr:rowOff>12700</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10642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25599</xdr:rowOff>
    </xdr:from>
    <xdr:ext cx="762000" cy="259045"/>
    <xdr:sp macro="" textlink="">
      <xdr:nvSpPr>
        <xdr:cNvPr id="190" name="扶助費最大値テキスト">
          <a:extLst>
            <a:ext uri="{FF2B5EF4-FFF2-40B4-BE49-F238E27FC236}">
              <a16:creationId xmlns:a16="http://schemas.microsoft.com/office/drawing/2014/main" id="{00000000-0008-0000-0400-0000BE000000}"/>
            </a:ext>
          </a:extLst>
        </xdr:cNvPr>
        <xdr:cNvSpPr txBox="1"/>
      </xdr:nvSpPr>
      <xdr:spPr>
        <a:xfrm>
          <a:off x="4914900" y="8769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110672</xdr:rowOff>
    </xdr:from>
    <xdr:to>
      <xdr:col>24</xdr:col>
      <xdr:colOff>114300</xdr:colOff>
      <xdr:row>52</xdr:row>
      <xdr:rowOff>110672</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4737100" y="90260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58</xdr:row>
      <xdr:rowOff>45357</xdr:rowOff>
    </xdr:from>
    <xdr:to>
      <xdr:col>24</xdr:col>
      <xdr:colOff>25400</xdr:colOff>
      <xdr:row>58</xdr:row>
      <xdr:rowOff>143328</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flipV="1">
          <a:off x="3987800" y="9989457"/>
          <a:ext cx="838200" cy="97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100892</xdr:rowOff>
    </xdr:from>
    <xdr:ext cx="762000" cy="259045"/>
    <xdr:sp macro="" textlink="">
      <xdr:nvSpPr>
        <xdr:cNvPr id="193" name="扶助費平均値テキスト">
          <a:extLst>
            <a:ext uri="{FF2B5EF4-FFF2-40B4-BE49-F238E27FC236}">
              <a16:creationId xmlns:a16="http://schemas.microsoft.com/office/drawing/2014/main" id="{00000000-0008-0000-0400-0000C1000000}"/>
            </a:ext>
          </a:extLst>
        </xdr:cNvPr>
        <xdr:cNvSpPr txBox="1"/>
      </xdr:nvSpPr>
      <xdr:spPr>
        <a:xfrm>
          <a:off x="4914900" y="93591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84365</xdr:rowOff>
    </xdr:from>
    <xdr:to>
      <xdr:col>24</xdr:col>
      <xdr:colOff>76200</xdr:colOff>
      <xdr:row>56</xdr:row>
      <xdr:rowOff>14515</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4775200" y="9514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58</xdr:row>
      <xdr:rowOff>45357</xdr:rowOff>
    </xdr:from>
    <xdr:to>
      <xdr:col>19</xdr:col>
      <xdr:colOff>187325</xdr:colOff>
      <xdr:row>58</xdr:row>
      <xdr:rowOff>143328</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a:off x="3098800" y="9989457"/>
          <a:ext cx="889000" cy="97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133350</xdr:rowOff>
    </xdr:from>
    <xdr:to>
      <xdr:col>20</xdr:col>
      <xdr:colOff>38100</xdr:colOff>
      <xdr:row>56</xdr:row>
      <xdr:rowOff>63500</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39370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73677</xdr:rowOff>
    </xdr:from>
    <xdr:ext cx="7366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3606800" y="9331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57</xdr:row>
      <xdr:rowOff>151493</xdr:rowOff>
    </xdr:from>
    <xdr:to>
      <xdr:col>15</xdr:col>
      <xdr:colOff>98425</xdr:colOff>
      <xdr:row>58</xdr:row>
      <xdr:rowOff>45357</xdr:rowOff>
    </xdr:to>
    <xdr:cxnSp macro="">
      <xdr:nvCxnSpPr>
        <xdr:cNvPr id="198" name="直線コネクタ 197">
          <a:extLst>
            <a:ext uri="{FF2B5EF4-FFF2-40B4-BE49-F238E27FC236}">
              <a16:creationId xmlns:a16="http://schemas.microsoft.com/office/drawing/2014/main" id="{00000000-0008-0000-0400-0000C6000000}"/>
            </a:ext>
          </a:extLst>
        </xdr:cNvPr>
        <xdr:cNvCxnSpPr/>
      </xdr:nvCxnSpPr>
      <xdr:spPr>
        <a:xfrm>
          <a:off x="2209800" y="9924143"/>
          <a:ext cx="8890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149678</xdr:rowOff>
    </xdr:from>
    <xdr:to>
      <xdr:col>15</xdr:col>
      <xdr:colOff>149225</xdr:colOff>
      <xdr:row>56</xdr:row>
      <xdr:rowOff>79828</xdr:rowOff>
    </xdr:to>
    <xdr:sp macro="" textlink="">
      <xdr:nvSpPr>
        <xdr:cNvPr id="199" name="フローチャート: 判断 198">
          <a:extLst>
            <a:ext uri="{FF2B5EF4-FFF2-40B4-BE49-F238E27FC236}">
              <a16:creationId xmlns:a16="http://schemas.microsoft.com/office/drawing/2014/main" id="{00000000-0008-0000-0400-0000C7000000}"/>
            </a:ext>
          </a:extLst>
        </xdr:cNvPr>
        <xdr:cNvSpPr/>
      </xdr:nvSpPr>
      <xdr:spPr>
        <a:xfrm>
          <a:off x="3048000" y="957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90005</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2717800" y="9348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57</xdr:row>
      <xdr:rowOff>135165</xdr:rowOff>
    </xdr:from>
    <xdr:to>
      <xdr:col>11</xdr:col>
      <xdr:colOff>9525</xdr:colOff>
      <xdr:row>57</xdr:row>
      <xdr:rowOff>151493</xdr:rowOff>
    </xdr:to>
    <xdr:cxnSp macro="">
      <xdr:nvCxnSpPr>
        <xdr:cNvPr id="201" name="直線コネクタ 200">
          <a:extLst>
            <a:ext uri="{FF2B5EF4-FFF2-40B4-BE49-F238E27FC236}">
              <a16:creationId xmlns:a16="http://schemas.microsoft.com/office/drawing/2014/main" id="{00000000-0008-0000-0400-0000C9000000}"/>
            </a:ext>
          </a:extLst>
        </xdr:cNvPr>
        <xdr:cNvCxnSpPr/>
      </xdr:nvCxnSpPr>
      <xdr:spPr>
        <a:xfrm>
          <a:off x="1320800" y="9907815"/>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117022</xdr:rowOff>
    </xdr:from>
    <xdr:to>
      <xdr:col>11</xdr:col>
      <xdr:colOff>60325</xdr:colOff>
      <xdr:row>56</xdr:row>
      <xdr:rowOff>47172</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2159000" y="95467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57349</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828800" y="9315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84365</xdr:rowOff>
    </xdr:from>
    <xdr:to>
      <xdr:col>6</xdr:col>
      <xdr:colOff>171450</xdr:colOff>
      <xdr:row>56</xdr:row>
      <xdr:rowOff>14515</xdr:rowOff>
    </xdr:to>
    <xdr:sp macro="" textlink="">
      <xdr:nvSpPr>
        <xdr:cNvPr id="204" name="フローチャート: 判断 203">
          <a:extLst>
            <a:ext uri="{FF2B5EF4-FFF2-40B4-BE49-F238E27FC236}">
              <a16:creationId xmlns:a16="http://schemas.microsoft.com/office/drawing/2014/main" id="{00000000-0008-0000-0400-0000CC000000}"/>
            </a:ext>
          </a:extLst>
        </xdr:cNvPr>
        <xdr:cNvSpPr/>
      </xdr:nvSpPr>
      <xdr:spPr>
        <a:xfrm>
          <a:off x="1270000" y="9514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24692</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939800" y="9282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166007</xdr:rowOff>
    </xdr:from>
    <xdr:to>
      <xdr:col>24</xdr:col>
      <xdr:colOff>76200</xdr:colOff>
      <xdr:row>58</xdr:row>
      <xdr:rowOff>96157</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4775200" y="9938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138084</xdr:rowOff>
    </xdr:from>
    <xdr:ext cx="762000" cy="259045"/>
    <xdr:sp macro="" textlink="">
      <xdr:nvSpPr>
        <xdr:cNvPr id="212" name="扶助費該当値テキスト">
          <a:extLst>
            <a:ext uri="{FF2B5EF4-FFF2-40B4-BE49-F238E27FC236}">
              <a16:creationId xmlns:a16="http://schemas.microsoft.com/office/drawing/2014/main" id="{00000000-0008-0000-0400-0000D4000000}"/>
            </a:ext>
          </a:extLst>
        </xdr:cNvPr>
        <xdr:cNvSpPr txBox="1"/>
      </xdr:nvSpPr>
      <xdr:spPr>
        <a:xfrm>
          <a:off x="4914900" y="9910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58</xdr:row>
      <xdr:rowOff>92528</xdr:rowOff>
    </xdr:from>
    <xdr:to>
      <xdr:col>20</xdr:col>
      <xdr:colOff>38100</xdr:colOff>
      <xdr:row>59</xdr:row>
      <xdr:rowOff>22678</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937000" y="10036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59</xdr:row>
      <xdr:rowOff>7455</xdr:rowOff>
    </xdr:from>
    <xdr:ext cx="7366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3606800" y="101230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57</xdr:row>
      <xdr:rowOff>166007</xdr:rowOff>
    </xdr:from>
    <xdr:to>
      <xdr:col>15</xdr:col>
      <xdr:colOff>149225</xdr:colOff>
      <xdr:row>58</xdr:row>
      <xdr:rowOff>96157</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3048000" y="9938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58</xdr:row>
      <xdr:rowOff>80934</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2717800" y="10025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57</xdr:row>
      <xdr:rowOff>100693</xdr:rowOff>
    </xdr:from>
    <xdr:to>
      <xdr:col>11</xdr:col>
      <xdr:colOff>60325</xdr:colOff>
      <xdr:row>58</xdr:row>
      <xdr:rowOff>30843</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2159000" y="9873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58</xdr:row>
      <xdr:rowOff>15620</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1828800" y="9959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84365</xdr:rowOff>
    </xdr:from>
    <xdr:to>
      <xdr:col>6</xdr:col>
      <xdr:colOff>171450</xdr:colOff>
      <xdr:row>58</xdr:row>
      <xdr:rowOff>14515</xdr:rowOff>
    </xdr:to>
    <xdr:sp macro="" textlink="">
      <xdr:nvSpPr>
        <xdr:cNvPr id="219" name="楕円 218">
          <a:extLst>
            <a:ext uri="{FF2B5EF4-FFF2-40B4-BE49-F238E27FC236}">
              <a16:creationId xmlns:a16="http://schemas.microsoft.com/office/drawing/2014/main" id="{00000000-0008-0000-0400-0000DB000000}"/>
            </a:ext>
          </a:extLst>
        </xdr:cNvPr>
        <xdr:cNvSpPr/>
      </xdr:nvSpPr>
      <xdr:spPr>
        <a:xfrm>
          <a:off x="1270000" y="9857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170742</xdr:rowOff>
    </xdr:from>
    <xdr:ext cx="762000" cy="259045"/>
    <xdr:sp macro="" textlink="">
      <xdr:nvSpPr>
        <xdr:cNvPr id="220" name="テキスト ボックス 219">
          <a:extLst>
            <a:ext uri="{FF2B5EF4-FFF2-40B4-BE49-F238E27FC236}">
              <a16:creationId xmlns:a16="http://schemas.microsoft.com/office/drawing/2014/main" id="{00000000-0008-0000-0400-0000DC000000}"/>
            </a:ext>
          </a:extLst>
        </xdr:cNvPr>
        <xdr:cNvSpPr txBox="1"/>
      </xdr:nvSpPr>
      <xdr:spPr>
        <a:xfrm>
          <a:off x="939800" y="99433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9" name="正方形/長方形 228">
          <a:extLst>
            <a:ext uri="{FF2B5EF4-FFF2-40B4-BE49-F238E27FC236}">
              <a16:creationId xmlns:a16="http://schemas.microsoft.com/office/drawing/2014/main" id="{00000000-0008-0000-0400-0000E5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0" name="正方形/長方形 229">
          <a:extLst>
            <a:ext uri="{FF2B5EF4-FFF2-40B4-BE49-F238E27FC236}">
              <a16:creationId xmlns:a16="http://schemas.microsoft.com/office/drawing/2014/main" id="{00000000-0008-0000-0400-0000E6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1" name="テキスト ボックス 230">
          <a:extLst>
            <a:ext uri="{FF2B5EF4-FFF2-40B4-BE49-F238E27FC236}">
              <a16:creationId xmlns:a16="http://schemas.microsoft.com/office/drawing/2014/main" id="{00000000-0008-0000-0400-0000E7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類似団体内平均値、全国平均及び青森県平均のいずれも上回る</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16.7</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％となった。その他に係る支出については、特別会計への繰出金及び維持補修費が主なものである。</a:t>
          </a:r>
          <a:endParaRPr lang="ja-JP" altLang="ja-JP" sz="14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公共下水道及び漁業集落排水事業特別会計については、使用料収入の確保及び維持管理経費の抑制により独立採算制を目指す。</a:t>
          </a:r>
          <a:endParaRPr lang="ja-JP" altLang="ja-JP" sz="14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また、インフラ施設の老朽化により維持補修費の増加が見込まれることから、公共施設等総合管理計画に基づき、効率的な施設の維持補修に努める。</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8" name="テキスト ボックス 247">
          <a:extLst>
            <a:ext uri="{FF2B5EF4-FFF2-40B4-BE49-F238E27FC236}">
              <a16:creationId xmlns:a16="http://schemas.microsoft.com/office/drawing/2014/main" id="{00000000-0008-0000-0400-0000F8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9" name="その他グラフ枠">
          <a:extLst>
            <a:ext uri="{FF2B5EF4-FFF2-40B4-BE49-F238E27FC236}">
              <a16:creationId xmlns:a16="http://schemas.microsoft.com/office/drawing/2014/main" id="{00000000-0008-0000-0400-0000F9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34472</xdr:rowOff>
    </xdr:from>
    <xdr:to>
      <xdr:col>82</xdr:col>
      <xdr:colOff>107950</xdr:colOff>
      <xdr:row>61</xdr:row>
      <xdr:rowOff>4535</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flipV="1">
          <a:off x="16510000" y="8949872"/>
          <a:ext cx="0" cy="15131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148062</xdr:rowOff>
    </xdr:from>
    <xdr:ext cx="762000" cy="259045"/>
    <xdr:sp macro="" textlink="">
      <xdr:nvSpPr>
        <xdr:cNvPr id="251" name="その他最小値テキスト">
          <a:extLst>
            <a:ext uri="{FF2B5EF4-FFF2-40B4-BE49-F238E27FC236}">
              <a16:creationId xmlns:a16="http://schemas.microsoft.com/office/drawing/2014/main" id="{00000000-0008-0000-0400-0000FB000000}"/>
            </a:ext>
          </a:extLst>
        </xdr:cNvPr>
        <xdr:cNvSpPr txBox="1"/>
      </xdr:nvSpPr>
      <xdr:spPr>
        <a:xfrm>
          <a:off x="16598900" y="10435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4535</xdr:rowOff>
    </xdr:from>
    <xdr:to>
      <xdr:col>82</xdr:col>
      <xdr:colOff>196850</xdr:colOff>
      <xdr:row>61</xdr:row>
      <xdr:rowOff>4535</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6421100" y="10462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50</xdr:row>
      <xdr:rowOff>120849</xdr:rowOff>
    </xdr:from>
    <xdr:ext cx="762000" cy="259045"/>
    <xdr:sp macro="" textlink="">
      <xdr:nvSpPr>
        <xdr:cNvPr id="253" name="その他最大値テキスト">
          <a:extLst>
            <a:ext uri="{FF2B5EF4-FFF2-40B4-BE49-F238E27FC236}">
              <a16:creationId xmlns:a16="http://schemas.microsoft.com/office/drawing/2014/main" id="{00000000-0008-0000-0400-0000FD000000}"/>
            </a:ext>
          </a:extLst>
        </xdr:cNvPr>
        <xdr:cNvSpPr txBox="1"/>
      </xdr:nvSpPr>
      <xdr:spPr>
        <a:xfrm>
          <a:off x="16598900" y="8693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34472</xdr:rowOff>
    </xdr:from>
    <xdr:to>
      <xdr:col>82</xdr:col>
      <xdr:colOff>196850</xdr:colOff>
      <xdr:row>52</xdr:row>
      <xdr:rowOff>34472</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a:off x="16421100" y="89498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91622</xdr:rowOff>
    </xdr:from>
    <xdr:to>
      <xdr:col>82</xdr:col>
      <xdr:colOff>107950</xdr:colOff>
      <xdr:row>57</xdr:row>
      <xdr:rowOff>113393</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flipV="1">
          <a:off x="15671800" y="9864272"/>
          <a:ext cx="838200" cy="21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54</xdr:row>
      <xdr:rowOff>149877</xdr:rowOff>
    </xdr:from>
    <xdr:ext cx="762000" cy="259045"/>
    <xdr:sp macro="" textlink="">
      <xdr:nvSpPr>
        <xdr:cNvPr id="256" name="その他平均値テキスト">
          <a:extLst>
            <a:ext uri="{FF2B5EF4-FFF2-40B4-BE49-F238E27FC236}">
              <a16:creationId xmlns:a16="http://schemas.microsoft.com/office/drawing/2014/main" id="{00000000-0008-0000-0400-000000010000}"/>
            </a:ext>
          </a:extLst>
        </xdr:cNvPr>
        <xdr:cNvSpPr txBox="1"/>
      </xdr:nvSpPr>
      <xdr:spPr>
        <a:xfrm>
          <a:off x="16598900" y="94081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133350</xdr:rowOff>
    </xdr:from>
    <xdr:to>
      <xdr:col>82</xdr:col>
      <xdr:colOff>158750</xdr:colOff>
      <xdr:row>56</xdr:row>
      <xdr:rowOff>63500</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64592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58965</xdr:rowOff>
    </xdr:from>
    <xdr:to>
      <xdr:col>78</xdr:col>
      <xdr:colOff>69850</xdr:colOff>
      <xdr:row>57</xdr:row>
      <xdr:rowOff>113393</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a:off x="14782800" y="9831615"/>
          <a:ext cx="889000" cy="54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5443</xdr:rowOff>
    </xdr:from>
    <xdr:to>
      <xdr:col>78</xdr:col>
      <xdr:colOff>120650</xdr:colOff>
      <xdr:row>56</xdr:row>
      <xdr:rowOff>107043</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5621000" y="9606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117220</xdr:rowOff>
    </xdr:from>
    <xdr:ext cx="7366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5290800" y="93755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37193</xdr:rowOff>
    </xdr:from>
    <xdr:to>
      <xdr:col>73</xdr:col>
      <xdr:colOff>180975</xdr:colOff>
      <xdr:row>57</xdr:row>
      <xdr:rowOff>58965</xdr:rowOff>
    </xdr:to>
    <xdr:cxnSp macro="">
      <xdr:nvCxnSpPr>
        <xdr:cNvPr id="261" name="直線コネクタ 260">
          <a:extLst>
            <a:ext uri="{FF2B5EF4-FFF2-40B4-BE49-F238E27FC236}">
              <a16:creationId xmlns:a16="http://schemas.microsoft.com/office/drawing/2014/main" id="{00000000-0008-0000-0400-000005010000}"/>
            </a:ext>
          </a:extLst>
        </xdr:cNvPr>
        <xdr:cNvCxnSpPr/>
      </xdr:nvCxnSpPr>
      <xdr:spPr>
        <a:xfrm>
          <a:off x="13893800" y="9809843"/>
          <a:ext cx="889000" cy="21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70757</xdr:rowOff>
    </xdr:from>
    <xdr:to>
      <xdr:col>74</xdr:col>
      <xdr:colOff>31750</xdr:colOff>
      <xdr:row>57</xdr:row>
      <xdr:rowOff>907</xdr:rowOff>
    </xdr:to>
    <xdr:sp macro="" textlink="">
      <xdr:nvSpPr>
        <xdr:cNvPr id="262" name="フローチャート: 判断 261">
          <a:extLst>
            <a:ext uri="{FF2B5EF4-FFF2-40B4-BE49-F238E27FC236}">
              <a16:creationId xmlns:a16="http://schemas.microsoft.com/office/drawing/2014/main" id="{00000000-0008-0000-0400-000006010000}"/>
            </a:ext>
          </a:extLst>
        </xdr:cNvPr>
        <xdr:cNvSpPr/>
      </xdr:nvSpPr>
      <xdr:spPr>
        <a:xfrm>
          <a:off x="14732000" y="9671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11084</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4401800" y="9440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37193</xdr:rowOff>
    </xdr:from>
    <xdr:to>
      <xdr:col>69</xdr:col>
      <xdr:colOff>92075</xdr:colOff>
      <xdr:row>57</xdr:row>
      <xdr:rowOff>69850</xdr:rowOff>
    </xdr:to>
    <xdr:cxnSp macro="">
      <xdr:nvCxnSpPr>
        <xdr:cNvPr id="264" name="直線コネクタ 263">
          <a:extLst>
            <a:ext uri="{FF2B5EF4-FFF2-40B4-BE49-F238E27FC236}">
              <a16:creationId xmlns:a16="http://schemas.microsoft.com/office/drawing/2014/main" id="{00000000-0008-0000-0400-000008010000}"/>
            </a:ext>
          </a:extLst>
        </xdr:cNvPr>
        <xdr:cNvCxnSpPr/>
      </xdr:nvCxnSpPr>
      <xdr:spPr>
        <a:xfrm flipV="1">
          <a:off x="13004800" y="9809843"/>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70757</xdr:rowOff>
    </xdr:from>
    <xdr:to>
      <xdr:col>69</xdr:col>
      <xdr:colOff>142875</xdr:colOff>
      <xdr:row>57</xdr:row>
      <xdr:rowOff>907</xdr:rowOff>
    </xdr:to>
    <xdr:sp macro="" textlink="">
      <xdr:nvSpPr>
        <xdr:cNvPr id="265" name="フローチャート: 判断 264">
          <a:extLst>
            <a:ext uri="{FF2B5EF4-FFF2-40B4-BE49-F238E27FC236}">
              <a16:creationId xmlns:a16="http://schemas.microsoft.com/office/drawing/2014/main" id="{00000000-0008-0000-0400-000009010000}"/>
            </a:ext>
          </a:extLst>
        </xdr:cNvPr>
        <xdr:cNvSpPr/>
      </xdr:nvSpPr>
      <xdr:spPr>
        <a:xfrm>
          <a:off x="13843000" y="9671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11084</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512800" y="9440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27215</xdr:rowOff>
    </xdr:from>
    <xdr:to>
      <xdr:col>65</xdr:col>
      <xdr:colOff>53975</xdr:colOff>
      <xdr:row>56</xdr:row>
      <xdr:rowOff>128815</xdr:rowOff>
    </xdr:to>
    <xdr:sp macro="" textlink="">
      <xdr:nvSpPr>
        <xdr:cNvPr id="267" name="フローチャート: 判断 266">
          <a:extLst>
            <a:ext uri="{FF2B5EF4-FFF2-40B4-BE49-F238E27FC236}">
              <a16:creationId xmlns:a16="http://schemas.microsoft.com/office/drawing/2014/main" id="{00000000-0008-0000-0400-00000B010000}"/>
            </a:ext>
          </a:extLst>
        </xdr:cNvPr>
        <xdr:cNvSpPr/>
      </xdr:nvSpPr>
      <xdr:spPr>
        <a:xfrm>
          <a:off x="12954000" y="9628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54</xdr:row>
      <xdr:rowOff>138992</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2623800" y="9397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40822</xdr:rowOff>
    </xdr:from>
    <xdr:to>
      <xdr:col>82</xdr:col>
      <xdr:colOff>158750</xdr:colOff>
      <xdr:row>57</xdr:row>
      <xdr:rowOff>142422</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6459200" y="9813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12899</xdr:rowOff>
    </xdr:from>
    <xdr:ext cx="762000" cy="259045"/>
    <xdr:sp macro="" textlink="">
      <xdr:nvSpPr>
        <xdr:cNvPr id="275" name="その他該当値テキスト">
          <a:extLst>
            <a:ext uri="{FF2B5EF4-FFF2-40B4-BE49-F238E27FC236}">
              <a16:creationId xmlns:a16="http://schemas.microsoft.com/office/drawing/2014/main" id="{00000000-0008-0000-0400-000013010000}"/>
            </a:ext>
          </a:extLst>
        </xdr:cNvPr>
        <xdr:cNvSpPr txBox="1"/>
      </xdr:nvSpPr>
      <xdr:spPr>
        <a:xfrm>
          <a:off x="16598900" y="9785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62593</xdr:rowOff>
    </xdr:from>
    <xdr:to>
      <xdr:col>78</xdr:col>
      <xdr:colOff>120650</xdr:colOff>
      <xdr:row>57</xdr:row>
      <xdr:rowOff>164193</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5621000" y="9835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148970</xdr:rowOff>
    </xdr:from>
    <xdr:ext cx="7366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5290800" y="99216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8165</xdr:rowOff>
    </xdr:from>
    <xdr:to>
      <xdr:col>74</xdr:col>
      <xdr:colOff>31750</xdr:colOff>
      <xdr:row>57</xdr:row>
      <xdr:rowOff>109765</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4732000" y="9780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94542</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4401800" y="9867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157843</xdr:rowOff>
    </xdr:from>
    <xdr:to>
      <xdr:col>69</xdr:col>
      <xdr:colOff>142875</xdr:colOff>
      <xdr:row>57</xdr:row>
      <xdr:rowOff>87993</xdr:rowOff>
    </xdr:to>
    <xdr:sp macro="" textlink="">
      <xdr:nvSpPr>
        <xdr:cNvPr id="280" name="楕円 279">
          <a:extLst>
            <a:ext uri="{FF2B5EF4-FFF2-40B4-BE49-F238E27FC236}">
              <a16:creationId xmlns:a16="http://schemas.microsoft.com/office/drawing/2014/main" id="{00000000-0008-0000-0400-000018010000}"/>
            </a:ext>
          </a:extLst>
        </xdr:cNvPr>
        <xdr:cNvSpPr/>
      </xdr:nvSpPr>
      <xdr:spPr>
        <a:xfrm>
          <a:off x="13843000" y="9759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72770</xdr:rowOff>
    </xdr:from>
    <xdr:ext cx="762000" cy="259045"/>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3512800" y="9845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19050</xdr:rowOff>
    </xdr:from>
    <xdr:to>
      <xdr:col>65</xdr:col>
      <xdr:colOff>53975</xdr:colOff>
      <xdr:row>57</xdr:row>
      <xdr:rowOff>120650</xdr:rowOff>
    </xdr:to>
    <xdr:sp macro="" textlink="">
      <xdr:nvSpPr>
        <xdr:cNvPr id="282" name="楕円 281">
          <a:extLst>
            <a:ext uri="{FF2B5EF4-FFF2-40B4-BE49-F238E27FC236}">
              <a16:creationId xmlns:a16="http://schemas.microsoft.com/office/drawing/2014/main" id="{00000000-0008-0000-0400-00001A010000}"/>
            </a:ext>
          </a:extLst>
        </xdr:cNvPr>
        <xdr:cNvSpPr/>
      </xdr:nvSpPr>
      <xdr:spPr>
        <a:xfrm>
          <a:off x="12954000" y="979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105427</xdr:rowOff>
    </xdr:from>
    <xdr:ext cx="762000" cy="259045"/>
    <xdr:sp macro="" textlink="">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2623800" y="987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2" name="正方形/長方形 291">
          <a:extLst>
            <a:ext uri="{FF2B5EF4-FFF2-40B4-BE49-F238E27FC236}">
              <a16:creationId xmlns:a16="http://schemas.microsoft.com/office/drawing/2014/main" id="{00000000-0008-0000-0400-000024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3" name="正方形/長方形 292">
          <a:extLst>
            <a:ext uri="{FF2B5EF4-FFF2-40B4-BE49-F238E27FC236}">
              <a16:creationId xmlns:a16="http://schemas.microsoft.com/office/drawing/2014/main" id="{00000000-0008-0000-0400-000025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4" name="テキスト ボックス 293">
          <a:extLst>
            <a:ext uri="{FF2B5EF4-FFF2-40B4-BE49-F238E27FC236}">
              <a16:creationId xmlns:a16="http://schemas.microsoft.com/office/drawing/2014/main" id="{00000000-0008-0000-0400-000026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lIns="36000" tIns="36000" rIns="36000" bIns="36000" rtlCol="0" anchor="t"/>
        <a:lstStyle/>
        <a:p>
          <a:pPr eaLnBrk="1" fontAlgn="auto" latinLnBrk="0" hangingPunct="1"/>
          <a:r>
            <a:rPr kumimoji="1" lang="ja-JP" altLang="ja-JP" sz="1050" b="0" i="0" baseline="0">
              <a:solidFill>
                <a:schemeClr val="tx1"/>
              </a:solidFill>
              <a:effectLst/>
              <a:latin typeface="ＭＳ Ｐゴシック" panose="020B0600070205080204" pitchFamily="50" charset="-128"/>
              <a:ea typeface="ＭＳ Ｐゴシック" panose="020B0600070205080204" pitchFamily="50" charset="-128"/>
              <a:cs typeface="+mn-cs"/>
            </a:rPr>
            <a:t>　近年は横ばいとなっていたが</a:t>
          </a:r>
          <a:r>
            <a:rPr kumimoji="1" lang="ja-JP" altLang="en-US" sz="1050" b="0" i="0" baseline="0">
              <a:solidFill>
                <a:schemeClr val="tx1"/>
              </a:solidFill>
              <a:effectLst/>
              <a:latin typeface="ＭＳ Ｐゴシック" panose="020B0600070205080204" pitchFamily="50" charset="-128"/>
              <a:ea typeface="ＭＳ Ｐゴシック" panose="020B0600070205080204" pitchFamily="50" charset="-128"/>
              <a:cs typeface="+mn-cs"/>
            </a:rPr>
            <a:t>、</a:t>
          </a:r>
          <a:r>
            <a:rPr kumimoji="1" lang="ja-JP" altLang="ja-JP" sz="1050" b="0" i="0" baseline="0">
              <a:solidFill>
                <a:schemeClr val="tx1"/>
              </a:solidFill>
              <a:effectLst/>
              <a:latin typeface="ＭＳ Ｐゴシック" panose="020B0600070205080204" pitchFamily="50" charset="-128"/>
              <a:ea typeface="ＭＳ Ｐゴシック" panose="020B0600070205080204" pitchFamily="50" charset="-128"/>
              <a:cs typeface="+mn-cs"/>
            </a:rPr>
            <a:t>農地開発事業（八戸平原地区国営土地改良事業）に係る負担金が平成</a:t>
          </a:r>
          <a:r>
            <a:rPr kumimoji="1" lang="en-US" altLang="ja-JP" sz="1050" b="0" i="0" baseline="0">
              <a:solidFill>
                <a:schemeClr val="tx1"/>
              </a:solidFill>
              <a:effectLst/>
              <a:latin typeface="ＭＳ Ｐゴシック" panose="020B0600070205080204" pitchFamily="50" charset="-128"/>
              <a:ea typeface="ＭＳ Ｐゴシック" panose="020B0600070205080204" pitchFamily="50" charset="-128"/>
              <a:cs typeface="+mn-cs"/>
            </a:rPr>
            <a:t>30</a:t>
          </a:r>
          <a:r>
            <a:rPr kumimoji="1" lang="ja-JP" altLang="ja-JP" sz="1050" b="0" i="0" baseline="0">
              <a:solidFill>
                <a:schemeClr val="tx1"/>
              </a:solidFill>
              <a:effectLst/>
              <a:latin typeface="ＭＳ Ｐゴシック" panose="020B0600070205080204" pitchFamily="50" charset="-128"/>
              <a:ea typeface="ＭＳ Ｐゴシック" panose="020B0600070205080204" pitchFamily="50" charset="-128"/>
              <a:cs typeface="+mn-cs"/>
            </a:rPr>
            <a:t>年度で終了したことにより、令和元年度</a:t>
          </a:r>
          <a:r>
            <a:rPr kumimoji="1" lang="ja-JP" altLang="en-US" sz="1050" b="0" i="0" baseline="0">
              <a:solidFill>
                <a:schemeClr val="tx1"/>
              </a:solidFill>
              <a:effectLst/>
              <a:latin typeface="ＭＳ Ｐゴシック" panose="020B0600070205080204" pitchFamily="50" charset="-128"/>
              <a:ea typeface="ＭＳ Ｐゴシック" panose="020B0600070205080204" pitchFamily="50" charset="-128"/>
              <a:cs typeface="+mn-cs"/>
            </a:rPr>
            <a:t>に減少している。令和２年度は、分母の増による影響のほか、三戸郡福祉事務組合の解散に伴い負担金が令和元年度で終了したこと、新型コロナウイルス感染症拡大防止による事業中止等に伴い、</a:t>
          </a:r>
          <a:r>
            <a:rPr kumimoji="1" lang="ja-JP" altLang="ja-JP" sz="1050" b="0" i="0" baseline="0">
              <a:solidFill>
                <a:schemeClr val="tx1"/>
              </a:solidFill>
              <a:effectLst/>
              <a:latin typeface="ＭＳ Ｐゴシック" panose="020B0600070205080204" pitchFamily="50" charset="-128"/>
              <a:ea typeface="ＭＳ Ｐゴシック" panose="020B0600070205080204" pitchFamily="50" charset="-128"/>
              <a:cs typeface="+mn-cs"/>
            </a:rPr>
            <a:t>類似団体内平均値</a:t>
          </a:r>
          <a:r>
            <a:rPr kumimoji="1" lang="ja-JP" altLang="en-US" sz="1050" b="0" i="0" baseline="0">
              <a:solidFill>
                <a:schemeClr val="tx1"/>
              </a:solidFill>
              <a:effectLst/>
              <a:latin typeface="ＭＳ Ｐゴシック" panose="020B0600070205080204" pitchFamily="50" charset="-128"/>
              <a:ea typeface="ＭＳ Ｐゴシック" panose="020B0600070205080204" pitchFamily="50" charset="-128"/>
              <a:cs typeface="+mn-cs"/>
            </a:rPr>
            <a:t>、全国平均</a:t>
          </a:r>
          <a:r>
            <a:rPr kumimoji="1" lang="ja-JP" altLang="ja-JP" sz="1050" b="0" i="0" baseline="0">
              <a:solidFill>
                <a:schemeClr val="tx1"/>
              </a:solidFill>
              <a:effectLst/>
              <a:latin typeface="ＭＳ Ｐゴシック" panose="020B0600070205080204" pitchFamily="50" charset="-128"/>
              <a:ea typeface="ＭＳ Ｐゴシック" panose="020B0600070205080204" pitchFamily="50" charset="-128"/>
              <a:cs typeface="+mn-cs"/>
            </a:rPr>
            <a:t>及び青森県平均</a:t>
          </a:r>
          <a:r>
            <a:rPr kumimoji="1" lang="ja-JP" altLang="en-US" sz="1050" b="0" i="0" baseline="0">
              <a:solidFill>
                <a:schemeClr val="tx1"/>
              </a:solidFill>
              <a:effectLst/>
              <a:latin typeface="ＭＳ Ｐゴシック" panose="020B0600070205080204" pitchFamily="50" charset="-128"/>
              <a:ea typeface="ＭＳ Ｐゴシック" panose="020B0600070205080204" pitchFamily="50" charset="-128"/>
              <a:cs typeface="+mn-cs"/>
            </a:rPr>
            <a:t>のいずれも</a:t>
          </a:r>
          <a:r>
            <a:rPr kumimoji="1" lang="ja-JP" altLang="ja-JP" sz="1050" b="0" i="0" baseline="0">
              <a:solidFill>
                <a:schemeClr val="tx1"/>
              </a:solidFill>
              <a:effectLst/>
              <a:latin typeface="ＭＳ Ｐゴシック" panose="020B0600070205080204" pitchFamily="50" charset="-128"/>
              <a:ea typeface="ＭＳ Ｐゴシック" panose="020B0600070205080204" pitchFamily="50" charset="-128"/>
              <a:cs typeface="+mn-cs"/>
            </a:rPr>
            <a:t>下回る</a:t>
          </a:r>
          <a:r>
            <a:rPr kumimoji="1" lang="en-US" altLang="ja-JP" sz="1050" b="0" i="0" baseline="0">
              <a:solidFill>
                <a:schemeClr val="tx1"/>
              </a:solidFill>
              <a:effectLst/>
              <a:latin typeface="ＭＳ Ｐゴシック" panose="020B0600070205080204" pitchFamily="50" charset="-128"/>
              <a:ea typeface="ＭＳ Ｐゴシック" panose="020B0600070205080204" pitchFamily="50" charset="-128"/>
              <a:cs typeface="+mn-cs"/>
            </a:rPr>
            <a:t>10.0</a:t>
          </a:r>
          <a:r>
            <a:rPr kumimoji="1" lang="ja-JP" altLang="ja-JP" sz="1050" b="0" i="0" baseline="0">
              <a:solidFill>
                <a:schemeClr val="tx1"/>
              </a:solidFill>
              <a:effectLst/>
              <a:latin typeface="ＭＳ Ｐゴシック" panose="020B0600070205080204" pitchFamily="50" charset="-128"/>
              <a:ea typeface="ＭＳ Ｐゴシック" panose="020B0600070205080204" pitchFamily="50" charset="-128"/>
              <a:cs typeface="+mn-cs"/>
            </a:rPr>
            <a:t>％となった。令和</a:t>
          </a:r>
          <a:r>
            <a:rPr kumimoji="1" lang="ja-JP" altLang="en-US" sz="1050" b="0" i="0" baseline="0">
              <a:solidFill>
                <a:schemeClr val="tx1"/>
              </a:solidFill>
              <a:effectLst/>
              <a:latin typeface="ＭＳ Ｐゴシック" panose="020B0600070205080204" pitchFamily="50" charset="-128"/>
              <a:ea typeface="ＭＳ Ｐゴシック" panose="020B0600070205080204" pitchFamily="50" charset="-128"/>
              <a:cs typeface="+mn-cs"/>
            </a:rPr>
            <a:t>６</a:t>
          </a:r>
          <a:r>
            <a:rPr kumimoji="1" lang="ja-JP" altLang="ja-JP" sz="1050" b="0" i="0" baseline="0">
              <a:solidFill>
                <a:schemeClr val="tx1"/>
              </a:solidFill>
              <a:effectLst/>
              <a:latin typeface="ＭＳ Ｐゴシック" panose="020B0600070205080204" pitchFamily="50" charset="-128"/>
              <a:ea typeface="ＭＳ Ｐゴシック" panose="020B0600070205080204" pitchFamily="50" charset="-128"/>
              <a:cs typeface="+mn-cs"/>
            </a:rPr>
            <a:t>年度に予定している下水道事業等の公営企業会計適用により増加が見込まれるが、それまでは横ばいとなる見込みである。</a:t>
          </a:r>
          <a:endParaRPr lang="ja-JP" altLang="ja-JP" sz="1050" b="0" i="0">
            <a:solidFill>
              <a:schemeClr val="tx1"/>
            </a:solidFill>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050" b="0" i="0" baseline="0">
              <a:solidFill>
                <a:schemeClr val="tx1"/>
              </a:solidFill>
              <a:effectLst/>
              <a:latin typeface="ＭＳ Ｐゴシック" panose="020B0600070205080204" pitchFamily="50" charset="-128"/>
              <a:ea typeface="ＭＳ Ｐゴシック" panose="020B0600070205080204" pitchFamily="50" charset="-128"/>
              <a:cs typeface="+mn-cs"/>
            </a:rPr>
            <a:t>　今後も費用対効果を考慮しながら、負担金の増嵩につながらないよう留意していくことにより補助費等の抑制に努める。</a:t>
          </a:r>
          <a:endParaRPr lang="ja-JP" altLang="ja-JP" sz="1050" b="0" i="0">
            <a:solidFill>
              <a:schemeClr val="tx1"/>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40</xdr:row>
      <xdr:rowOff>127000</xdr:rowOff>
    </xdr:from>
    <xdr:to>
      <xdr:col>85</xdr:col>
      <xdr:colOff>66675</xdr:colOff>
      <xdr:row>40</xdr:row>
      <xdr:rowOff>127000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985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39</xdr:row>
      <xdr:rowOff>156227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842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34</xdr:row>
      <xdr:rowOff>12700</xdr:rowOff>
    </xdr:from>
    <xdr:to>
      <xdr:col>85</xdr:col>
      <xdr:colOff>66675</xdr:colOff>
      <xdr:row>34</xdr:row>
      <xdr:rowOff>12700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842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33</xdr:row>
      <xdr:rowOff>41927</xdr:rowOff>
    </xdr:from>
    <xdr:ext cx="508000" cy="259045"/>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1938000" y="5699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5" name="テキスト ボックス 304">
          <a:extLst>
            <a:ext uri="{FF2B5EF4-FFF2-40B4-BE49-F238E27FC236}">
              <a16:creationId xmlns:a16="http://schemas.microsoft.com/office/drawing/2014/main" id="{00000000-0008-0000-0400-000031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6" name="補助費等グラフ枠">
          <a:extLst>
            <a:ext uri="{FF2B5EF4-FFF2-40B4-BE49-F238E27FC236}">
              <a16:creationId xmlns:a16="http://schemas.microsoft.com/office/drawing/2014/main" id="{00000000-0008-0000-0400-000032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155575</xdr:rowOff>
    </xdr:from>
    <xdr:to>
      <xdr:col>82</xdr:col>
      <xdr:colOff>107950</xdr:colOff>
      <xdr:row>41</xdr:row>
      <xdr:rowOff>29845</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flipV="1">
          <a:off x="16510000" y="5813425"/>
          <a:ext cx="0" cy="12458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1922</xdr:rowOff>
    </xdr:from>
    <xdr:ext cx="762000" cy="259045"/>
    <xdr:sp macro="" textlink="">
      <xdr:nvSpPr>
        <xdr:cNvPr id="308" name="補助費等最小値テキスト">
          <a:extLst>
            <a:ext uri="{FF2B5EF4-FFF2-40B4-BE49-F238E27FC236}">
              <a16:creationId xmlns:a16="http://schemas.microsoft.com/office/drawing/2014/main" id="{00000000-0008-0000-0400-000034010000}"/>
            </a:ext>
          </a:extLst>
        </xdr:cNvPr>
        <xdr:cNvSpPr txBox="1"/>
      </xdr:nvSpPr>
      <xdr:spPr>
        <a:xfrm>
          <a:off x="16598900" y="70313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29845</xdr:rowOff>
    </xdr:from>
    <xdr:to>
      <xdr:col>82</xdr:col>
      <xdr:colOff>196850</xdr:colOff>
      <xdr:row>41</xdr:row>
      <xdr:rowOff>29845</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a:off x="16421100" y="70592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70502</xdr:rowOff>
    </xdr:from>
    <xdr:ext cx="762000" cy="259045"/>
    <xdr:sp macro="" textlink="">
      <xdr:nvSpPr>
        <xdr:cNvPr id="310" name="補助費等最大値テキスト">
          <a:extLst>
            <a:ext uri="{FF2B5EF4-FFF2-40B4-BE49-F238E27FC236}">
              <a16:creationId xmlns:a16="http://schemas.microsoft.com/office/drawing/2014/main" id="{00000000-0008-0000-0400-000036010000}"/>
            </a:ext>
          </a:extLst>
        </xdr:cNvPr>
        <xdr:cNvSpPr txBox="1"/>
      </xdr:nvSpPr>
      <xdr:spPr>
        <a:xfrm>
          <a:off x="16598900" y="5556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155575</xdr:rowOff>
    </xdr:from>
    <xdr:to>
      <xdr:col>82</xdr:col>
      <xdr:colOff>196850</xdr:colOff>
      <xdr:row>33</xdr:row>
      <xdr:rowOff>155575</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6421100" y="58134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34</xdr:row>
      <xdr:rowOff>12700</xdr:rowOff>
    </xdr:from>
    <xdr:to>
      <xdr:col>82</xdr:col>
      <xdr:colOff>107950</xdr:colOff>
      <xdr:row>34</xdr:row>
      <xdr:rowOff>98425</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flipV="1">
          <a:off x="15671800" y="5842000"/>
          <a:ext cx="838200" cy="8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71137</xdr:rowOff>
    </xdr:from>
    <xdr:ext cx="762000" cy="259045"/>
    <xdr:sp macro="" textlink="">
      <xdr:nvSpPr>
        <xdr:cNvPr id="313" name="補助費等平均値テキスト">
          <a:extLst>
            <a:ext uri="{FF2B5EF4-FFF2-40B4-BE49-F238E27FC236}">
              <a16:creationId xmlns:a16="http://schemas.microsoft.com/office/drawing/2014/main" id="{00000000-0008-0000-0400-000039010000}"/>
            </a:ext>
          </a:extLst>
        </xdr:cNvPr>
        <xdr:cNvSpPr txBox="1"/>
      </xdr:nvSpPr>
      <xdr:spPr>
        <a:xfrm>
          <a:off x="16598900" y="60718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99060</xdr:rowOff>
    </xdr:from>
    <xdr:to>
      <xdr:col>82</xdr:col>
      <xdr:colOff>158750</xdr:colOff>
      <xdr:row>36</xdr:row>
      <xdr:rowOff>29210</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6459200" y="6099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34</xdr:row>
      <xdr:rowOff>98425</xdr:rowOff>
    </xdr:from>
    <xdr:to>
      <xdr:col>78</xdr:col>
      <xdr:colOff>69850</xdr:colOff>
      <xdr:row>34</xdr:row>
      <xdr:rowOff>138430</xdr:rowOff>
    </xdr:to>
    <xdr:cxnSp macro="">
      <xdr:nvCxnSpPr>
        <xdr:cNvPr id="315" name="直線コネクタ 314">
          <a:extLst>
            <a:ext uri="{FF2B5EF4-FFF2-40B4-BE49-F238E27FC236}">
              <a16:creationId xmlns:a16="http://schemas.microsoft.com/office/drawing/2014/main" id="{00000000-0008-0000-0400-00003B010000}"/>
            </a:ext>
          </a:extLst>
        </xdr:cNvPr>
        <xdr:cNvCxnSpPr/>
      </xdr:nvCxnSpPr>
      <xdr:spPr>
        <a:xfrm flipV="1">
          <a:off x="14782800" y="592772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35</xdr:row>
      <xdr:rowOff>36195</xdr:rowOff>
    </xdr:from>
    <xdr:to>
      <xdr:col>78</xdr:col>
      <xdr:colOff>120650</xdr:colOff>
      <xdr:row>35</xdr:row>
      <xdr:rowOff>137795</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5621000" y="6036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122572</xdr:rowOff>
    </xdr:from>
    <xdr:ext cx="7366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5290800" y="61233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34</xdr:row>
      <xdr:rowOff>138430</xdr:rowOff>
    </xdr:from>
    <xdr:to>
      <xdr:col>73</xdr:col>
      <xdr:colOff>180975</xdr:colOff>
      <xdr:row>34</xdr:row>
      <xdr:rowOff>138430</xdr:rowOff>
    </xdr:to>
    <xdr:cxnSp macro="">
      <xdr:nvCxnSpPr>
        <xdr:cNvPr id="318" name="直線コネクタ 317">
          <a:extLst>
            <a:ext uri="{FF2B5EF4-FFF2-40B4-BE49-F238E27FC236}">
              <a16:creationId xmlns:a16="http://schemas.microsoft.com/office/drawing/2014/main" id="{00000000-0008-0000-0400-00003E010000}"/>
            </a:ext>
          </a:extLst>
        </xdr:cNvPr>
        <xdr:cNvCxnSpPr/>
      </xdr:nvCxnSpPr>
      <xdr:spPr>
        <a:xfrm>
          <a:off x="13893800" y="596773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36195</xdr:rowOff>
    </xdr:from>
    <xdr:to>
      <xdr:col>74</xdr:col>
      <xdr:colOff>31750</xdr:colOff>
      <xdr:row>35</xdr:row>
      <xdr:rowOff>137795</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4732000" y="6036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122572</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4401800" y="61233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34</xdr:row>
      <xdr:rowOff>138430</xdr:rowOff>
    </xdr:from>
    <xdr:to>
      <xdr:col>69</xdr:col>
      <xdr:colOff>92075</xdr:colOff>
      <xdr:row>34</xdr:row>
      <xdr:rowOff>144145</xdr:rowOff>
    </xdr:to>
    <xdr:cxnSp macro="">
      <xdr:nvCxnSpPr>
        <xdr:cNvPr id="321" name="直線コネクタ 320">
          <a:extLst>
            <a:ext uri="{FF2B5EF4-FFF2-40B4-BE49-F238E27FC236}">
              <a16:creationId xmlns:a16="http://schemas.microsoft.com/office/drawing/2014/main" id="{00000000-0008-0000-0400-000041010000}"/>
            </a:ext>
          </a:extLst>
        </xdr:cNvPr>
        <xdr:cNvCxnSpPr/>
      </xdr:nvCxnSpPr>
      <xdr:spPr>
        <a:xfrm flipV="1">
          <a:off x="13004800" y="5967730"/>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35</xdr:row>
      <xdr:rowOff>19050</xdr:rowOff>
    </xdr:from>
    <xdr:to>
      <xdr:col>69</xdr:col>
      <xdr:colOff>142875</xdr:colOff>
      <xdr:row>35</xdr:row>
      <xdr:rowOff>120650</xdr:rowOff>
    </xdr:to>
    <xdr:sp macro="" textlink="">
      <xdr:nvSpPr>
        <xdr:cNvPr id="322" name="フローチャート: 判断 321">
          <a:extLst>
            <a:ext uri="{FF2B5EF4-FFF2-40B4-BE49-F238E27FC236}">
              <a16:creationId xmlns:a16="http://schemas.microsoft.com/office/drawing/2014/main" id="{00000000-0008-0000-0400-000042010000}"/>
            </a:ext>
          </a:extLst>
        </xdr:cNvPr>
        <xdr:cNvSpPr/>
      </xdr:nvSpPr>
      <xdr:spPr>
        <a:xfrm>
          <a:off x="13843000" y="6019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105427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3512800" y="6106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1905</xdr:rowOff>
    </xdr:from>
    <xdr:to>
      <xdr:col>65</xdr:col>
      <xdr:colOff>53975</xdr:colOff>
      <xdr:row>35</xdr:row>
      <xdr:rowOff>103505</xdr:rowOff>
    </xdr:to>
    <xdr:sp macro="" textlink="">
      <xdr:nvSpPr>
        <xdr:cNvPr id="324" name="フローチャート: 判断 323">
          <a:extLst>
            <a:ext uri="{FF2B5EF4-FFF2-40B4-BE49-F238E27FC236}">
              <a16:creationId xmlns:a16="http://schemas.microsoft.com/office/drawing/2014/main" id="{00000000-0008-0000-0400-000044010000}"/>
            </a:ext>
          </a:extLst>
        </xdr:cNvPr>
        <xdr:cNvSpPr/>
      </xdr:nvSpPr>
      <xdr:spPr>
        <a:xfrm>
          <a:off x="12954000" y="6002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88282</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2623800" y="60890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33</xdr:row>
      <xdr:rowOff>133350</xdr:rowOff>
    </xdr:from>
    <xdr:to>
      <xdr:col>82</xdr:col>
      <xdr:colOff>158750</xdr:colOff>
      <xdr:row>34</xdr:row>
      <xdr:rowOff>63500</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6459200" y="5791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33</xdr:row>
      <xdr:rowOff>41927</xdr:rowOff>
    </xdr:from>
    <xdr:ext cx="762000" cy="259045"/>
    <xdr:sp macro="" textlink="">
      <xdr:nvSpPr>
        <xdr:cNvPr id="332" name="補助費等該当値テキスト">
          <a:extLst>
            <a:ext uri="{FF2B5EF4-FFF2-40B4-BE49-F238E27FC236}">
              <a16:creationId xmlns:a16="http://schemas.microsoft.com/office/drawing/2014/main" id="{00000000-0008-0000-0400-00004C010000}"/>
            </a:ext>
          </a:extLst>
        </xdr:cNvPr>
        <xdr:cNvSpPr txBox="1"/>
      </xdr:nvSpPr>
      <xdr:spPr>
        <a:xfrm>
          <a:off x="16598900" y="569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34</xdr:row>
      <xdr:rowOff>47625</xdr:rowOff>
    </xdr:from>
    <xdr:to>
      <xdr:col>78</xdr:col>
      <xdr:colOff>120650</xdr:colOff>
      <xdr:row>34</xdr:row>
      <xdr:rowOff>149225</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5621000" y="5876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32</xdr:row>
      <xdr:rowOff>159402</xdr:rowOff>
    </xdr:from>
    <xdr:ext cx="736600" cy="259045"/>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5290800" y="56458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34</xdr:row>
      <xdr:rowOff>87630</xdr:rowOff>
    </xdr:from>
    <xdr:to>
      <xdr:col>74</xdr:col>
      <xdr:colOff>31750</xdr:colOff>
      <xdr:row>35</xdr:row>
      <xdr:rowOff>17780</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4732000" y="5916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27957</xdr:rowOff>
    </xdr:from>
    <xdr:ext cx="7620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4401800" y="56858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34</xdr:row>
      <xdr:rowOff>87630</xdr:rowOff>
    </xdr:from>
    <xdr:to>
      <xdr:col>69</xdr:col>
      <xdr:colOff>142875</xdr:colOff>
      <xdr:row>35</xdr:row>
      <xdr:rowOff>17780</xdr:rowOff>
    </xdr:to>
    <xdr:sp macro="" textlink="">
      <xdr:nvSpPr>
        <xdr:cNvPr id="337" name="楕円 336">
          <a:extLst>
            <a:ext uri="{FF2B5EF4-FFF2-40B4-BE49-F238E27FC236}">
              <a16:creationId xmlns:a16="http://schemas.microsoft.com/office/drawing/2014/main" id="{00000000-0008-0000-0400-000051010000}"/>
            </a:ext>
          </a:extLst>
        </xdr:cNvPr>
        <xdr:cNvSpPr/>
      </xdr:nvSpPr>
      <xdr:spPr>
        <a:xfrm>
          <a:off x="13843000" y="5916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27957</xdr:rowOff>
    </xdr:from>
    <xdr:ext cx="762000" cy="259045"/>
    <xdr:sp macro="" textlink="">
      <xdr:nvSpPr>
        <xdr:cNvPr id="338" name="テキスト ボックス 337">
          <a:extLst>
            <a:ext uri="{FF2B5EF4-FFF2-40B4-BE49-F238E27FC236}">
              <a16:creationId xmlns:a16="http://schemas.microsoft.com/office/drawing/2014/main" id="{00000000-0008-0000-0400-000052010000}"/>
            </a:ext>
          </a:extLst>
        </xdr:cNvPr>
        <xdr:cNvSpPr txBox="1"/>
      </xdr:nvSpPr>
      <xdr:spPr>
        <a:xfrm>
          <a:off x="13512800" y="56858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34</xdr:row>
      <xdr:rowOff>93345</xdr:rowOff>
    </xdr:from>
    <xdr:to>
      <xdr:col>65</xdr:col>
      <xdr:colOff>53975</xdr:colOff>
      <xdr:row>35</xdr:row>
      <xdr:rowOff>23495</xdr:rowOff>
    </xdr:to>
    <xdr:sp macro="" textlink="">
      <xdr:nvSpPr>
        <xdr:cNvPr id="339" name="楕円 338">
          <a:extLst>
            <a:ext uri="{FF2B5EF4-FFF2-40B4-BE49-F238E27FC236}">
              <a16:creationId xmlns:a16="http://schemas.microsoft.com/office/drawing/2014/main" id="{00000000-0008-0000-0400-000053010000}"/>
            </a:ext>
          </a:extLst>
        </xdr:cNvPr>
        <xdr:cNvSpPr/>
      </xdr:nvSpPr>
      <xdr:spPr>
        <a:xfrm>
          <a:off x="12954000" y="5922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33672</xdr:rowOff>
    </xdr:from>
    <xdr:ext cx="762000" cy="259045"/>
    <xdr:sp macro="" textlink="">
      <xdr:nvSpPr>
        <xdr:cNvPr id="340" name="テキスト ボックス 339">
          <a:extLst>
            <a:ext uri="{FF2B5EF4-FFF2-40B4-BE49-F238E27FC236}">
              <a16:creationId xmlns:a16="http://schemas.microsoft.com/office/drawing/2014/main" id="{00000000-0008-0000-0400-000054010000}"/>
            </a:ext>
          </a:extLst>
        </xdr:cNvPr>
        <xdr:cNvSpPr txBox="1"/>
      </xdr:nvSpPr>
      <xdr:spPr>
        <a:xfrm>
          <a:off x="12623800" y="56915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50" name="正方形/長方形 349">
          <a:extLst>
            <a:ext uri="{FF2B5EF4-FFF2-40B4-BE49-F238E27FC236}">
              <a16:creationId xmlns:a16="http://schemas.microsoft.com/office/drawing/2014/main" id="{00000000-0008-0000-0400-00005E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平成</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25</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年度をピークに減少傾向が続いて</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おり、令和２年度は前年度より</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1.2</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％減少している。</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令和元年度は整備が完了した大型事業（主にはしかみハマの駅あるでぃ～ば整備事業等）の償還開始</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により上昇したが、一時的なものであり、</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今後も</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元金償還の据置期間終了に伴い</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一時的な増加がありながらも減少傾向が見込まれる。厳しい財政運営となることが予想されることから、引き続き地方債残高の削減に努め、公債費の適正化を図る。</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62" name="テキスト ボックス 361">
          <a:extLst>
            <a:ext uri="{FF2B5EF4-FFF2-40B4-BE49-F238E27FC236}">
              <a16:creationId xmlns:a16="http://schemas.microsoft.com/office/drawing/2014/main" id="{00000000-0008-0000-0400-00006A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4" name="テキスト ボックス 363">
          <a:extLst>
            <a:ext uri="{FF2B5EF4-FFF2-40B4-BE49-F238E27FC236}">
              <a16:creationId xmlns:a16="http://schemas.microsoft.com/office/drawing/2014/main" id="{00000000-0008-0000-0400-00006C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6" name="テキスト ボックス 365">
          <a:extLst>
            <a:ext uri="{FF2B5EF4-FFF2-40B4-BE49-F238E27FC236}">
              <a16:creationId xmlns:a16="http://schemas.microsoft.com/office/drawing/2014/main" id="{00000000-0008-0000-0400-00006E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7" name="公債費グラフ枠">
          <a:extLst>
            <a:ext uri="{FF2B5EF4-FFF2-40B4-BE49-F238E27FC236}">
              <a16:creationId xmlns:a16="http://schemas.microsoft.com/office/drawing/2014/main" id="{00000000-0008-0000-0400-00006F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24130</xdr:rowOff>
    </xdr:from>
    <xdr:to>
      <xdr:col>24</xdr:col>
      <xdr:colOff>25400</xdr:colOff>
      <xdr:row>81</xdr:row>
      <xdr:rowOff>16511</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flipV="1">
          <a:off x="4826000" y="12539980"/>
          <a:ext cx="0" cy="13639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160038</xdr:rowOff>
    </xdr:from>
    <xdr:ext cx="762000" cy="259045"/>
    <xdr:sp macro="" textlink="">
      <xdr:nvSpPr>
        <xdr:cNvPr id="369" name="公債費最小値テキスト">
          <a:extLst>
            <a:ext uri="{FF2B5EF4-FFF2-40B4-BE49-F238E27FC236}">
              <a16:creationId xmlns:a16="http://schemas.microsoft.com/office/drawing/2014/main" id="{00000000-0008-0000-0400-000071010000}"/>
            </a:ext>
          </a:extLst>
        </xdr:cNvPr>
        <xdr:cNvSpPr txBox="1"/>
      </xdr:nvSpPr>
      <xdr:spPr>
        <a:xfrm>
          <a:off x="4914900" y="138760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16511</xdr:rowOff>
    </xdr:from>
    <xdr:to>
      <xdr:col>24</xdr:col>
      <xdr:colOff>114300</xdr:colOff>
      <xdr:row>81</xdr:row>
      <xdr:rowOff>16511</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a:off x="4737100" y="139039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110507</xdr:rowOff>
    </xdr:from>
    <xdr:ext cx="762000" cy="259045"/>
    <xdr:sp macro="" textlink="">
      <xdr:nvSpPr>
        <xdr:cNvPr id="371" name="公債費最大値テキスト">
          <a:extLst>
            <a:ext uri="{FF2B5EF4-FFF2-40B4-BE49-F238E27FC236}">
              <a16:creationId xmlns:a16="http://schemas.microsoft.com/office/drawing/2014/main" id="{00000000-0008-0000-0400-000073010000}"/>
            </a:ext>
          </a:extLst>
        </xdr:cNvPr>
        <xdr:cNvSpPr txBox="1"/>
      </xdr:nvSpPr>
      <xdr:spPr>
        <a:xfrm>
          <a:off x="4914900" y="12283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24130</xdr:rowOff>
    </xdr:from>
    <xdr:to>
      <xdr:col>24</xdr:col>
      <xdr:colOff>114300</xdr:colOff>
      <xdr:row>73</xdr:row>
      <xdr:rowOff>24130</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a:off x="4737100" y="12539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79</xdr:row>
      <xdr:rowOff>77470</xdr:rowOff>
    </xdr:from>
    <xdr:to>
      <xdr:col>24</xdr:col>
      <xdr:colOff>25400</xdr:colOff>
      <xdr:row>79</xdr:row>
      <xdr:rowOff>168911</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flipV="1">
          <a:off x="3987800" y="13622020"/>
          <a:ext cx="838200" cy="91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58438</xdr:rowOff>
    </xdr:from>
    <xdr:ext cx="762000" cy="259045"/>
    <xdr:sp macro="" textlink="">
      <xdr:nvSpPr>
        <xdr:cNvPr id="374" name="公債費平均値テキスト">
          <a:extLst>
            <a:ext uri="{FF2B5EF4-FFF2-40B4-BE49-F238E27FC236}">
              <a16:creationId xmlns:a16="http://schemas.microsoft.com/office/drawing/2014/main" id="{00000000-0008-0000-0400-000076010000}"/>
            </a:ext>
          </a:extLst>
        </xdr:cNvPr>
        <xdr:cNvSpPr txBox="1"/>
      </xdr:nvSpPr>
      <xdr:spPr>
        <a:xfrm>
          <a:off x="4914900" y="130886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41911</xdr:rowOff>
    </xdr:from>
    <xdr:to>
      <xdr:col>24</xdr:col>
      <xdr:colOff>76200</xdr:colOff>
      <xdr:row>77</xdr:row>
      <xdr:rowOff>143511</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4775200" y="1324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79</xdr:row>
      <xdr:rowOff>107950</xdr:rowOff>
    </xdr:from>
    <xdr:to>
      <xdr:col>19</xdr:col>
      <xdr:colOff>187325</xdr:colOff>
      <xdr:row>79</xdr:row>
      <xdr:rowOff>168911</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a:off x="3098800" y="13652500"/>
          <a:ext cx="889000" cy="60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80011</xdr:rowOff>
    </xdr:from>
    <xdr:to>
      <xdr:col>20</xdr:col>
      <xdr:colOff>38100</xdr:colOff>
      <xdr:row>78</xdr:row>
      <xdr:rowOff>10161</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3937000" y="13281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20338</xdr:rowOff>
    </xdr:from>
    <xdr:ext cx="7366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3606800" y="130505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79</xdr:row>
      <xdr:rowOff>107950</xdr:rowOff>
    </xdr:from>
    <xdr:to>
      <xdr:col>15</xdr:col>
      <xdr:colOff>98425</xdr:colOff>
      <xdr:row>79</xdr:row>
      <xdr:rowOff>161289</xdr:rowOff>
    </xdr:to>
    <xdr:cxnSp macro="">
      <xdr:nvCxnSpPr>
        <xdr:cNvPr id="379" name="直線コネクタ 378">
          <a:extLst>
            <a:ext uri="{FF2B5EF4-FFF2-40B4-BE49-F238E27FC236}">
              <a16:creationId xmlns:a16="http://schemas.microsoft.com/office/drawing/2014/main" id="{00000000-0008-0000-0400-00007B010000}"/>
            </a:ext>
          </a:extLst>
        </xdr:cNvPr>
        <xdr:cNvCxnSpPr/>
      </xdr:nvCxnSpPr>
      <xdr:spPr>
        <a:xfrm flipV="1">
          <a:off x="2209800" y="13652500"/>
          <a:ext cx="889000" cy="53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64770</xdr:rowOff>
    </xdr:from>
    <xdr:to>
      <xdr:col>15</xdr:col>
      <xdr:colOff>149225</xdr:colOff>
      <xdr:row>77</xdr:row>
      <xdr:rowOff>166370</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3048000" y="1326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5097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2717800" y="13035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79</xdr:row>
      <xdr:rowOff>161289</xdr:rowOff>
    </xdr:from>
    <xdr:to>
      <xdr:col>11</xdr:col>
      <xdr:colOff>9525</xdr:colOff>
      <xdr:row>80</xdr:row>
      <xdr:rowOff>43180</xdr:rowOff>
    </xdr:to>
    <xdr:cxnSp macro="">
      <xdr:nvCxnSpPr>
        <xdr:cNvPr id="382" name="直線コネクタ 381">
          <a:extLst>
            <a:ext uri="{FF2B5EF4-FFF2-40B4-BE49-F238E27FC236}">
              <a16:creationId xmlns:a16="http://schemas.microsoft.com/office/drawing/2014/main" id="{00000000-0008-0000-0400-00007E010000}"/>
            </a:ext>
          </a:extLst>
        </xdr:cNvPr>
        <xdr:cNvCxnSpPr/>
      </xdr:nvCxnSpPr>
      <xdr:spPr>
        <a:xfrm flipV="1">
          <a:off x="1320800" y="13705839"/>
          <a:ext cx="889000" cy="53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87630</xdr:rowOff>
    </xdr:from>
    <xdr:to>
      <xdr:col>11</xdr:col>
      <xdr:colOff>60325</xdr:colOff>
      <xdr:row>78</xdr:row>
      <xdr:rowOff>17780</xdr:rowOff>
    </xdr:to>
    <xdr:sp macro="" textlink="">
      <xdr:nvSpPr>
        <xdr:cNvPr id="383" name="フローチャート: 判断 382">
          <a:extLst>
            <a:ext uri="{FF2B5EF4-FFF2-40B4-BE49-F238E27FC236}">
              <a16:creationId xmlns:a16="http://schemas.microsoft.com/office/drawing/2014/main" id="{00000000-0008-0000-0400-00007F010000}"/>
            </a:ext>
          </a:extLst>
        </xdr:cNvPr>
        <xdr:cNvSpPr/>
      </xdr:nvSpPr>
      <xdr:spPr>
        <a:xfrm>
          <a:off x="2159000" y="13289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27957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828800" y="13058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125730</xdr:rowOff>
    </xdr:from>
    <xdr:to>
      <xdr:col>6</xdr:col>
      <xdr:colOff>171450</xdr:colOff>
      <xdr:row>78</xdr:row>
      <xdr:rowOff>55880</xdr:rowOff>
    </xdr:to>
    <xdr:sp macro="" textlink="">
      <xdr:nvSpPr>
        <xdr:cNvPr id="385" name="フローチャート: 判断 384">
          <a:extLst>
            <a:ext uri="{FF2B5EF4-FFF2-40B4-BE49-F238E27FC236}">
              <a16:creationId xmlns:a16="http://schemas.microsoft.com/office/drawing/2014/main" id="{00000000-0008-0000-0400-000081010000}"/>
            </a:ext>
          </a:extLst>
        </xdr:cNvPr>
        <xdr:cNvSpPr/>
      </xdr:nvSpPr>
      <xdr:spPr>
        <a:xfrm>
          <a:off x="1270000" y="13327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66057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939800" y="13096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79</xdr:row>
      <xdr:rowOff>26670</xdr:rowOff>
    </xdr:from>
    <xdr:to>
      <xdr:col>24</xdr:col>
      <xdr:colOff>76200</xdr:colOff>
      <xdr:row>79</xdr:row>
      <xdr:rowOff>128270</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4775200" y="13571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170197</xdr:rowOff>
    </xdr:from>
    <xdr:ext cx="762000" cy="259045"/>
    <xdr:sp macro="" textlink="">
      <xdr:nvSpPr>
        <xdr:cNvPr id="393" name="公債費該当値テキスト">
          <a:extLst>
            <a:ext uri="{FF2B5EF4-FFF2-40B4-BE49-F238E27FC236}">
              <a16:creationId xmlns:a16="http://schemas.microsoft.com/office/drawing/2014/main" id="{00000000-0008-0000-0400-000089010000}"/>
            </a:ext>
          </a:extLst>
        </xdr:cNvPr>
        <xdr:cNvSpPr txBox="1"/>
      </xdr:nvSpPr>
      <xdr:spPr>
        <a:xfrm>
          <a:off x="4914900" y="13543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79</xdr:row>
      <xdr:rowOff>118111</xdr:rowOff>
    </xdr:from>
    <xdr:to>
      <xdr:col>20</xdr:col>
      <xdr:colOff>38100</xdr:colOff>
      <xdr:row>80</xdr:row>
      <xdr:rowOff>48261</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3937000" y="13662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80</xdr:row>
      <xdr:rowOff>33038</xdr:rowOff>
    </xdr:from>
    <xdr:ext cx="7366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3606800" y="137490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79</xdr:row>
      <xdr:rowOff>57150</xdr:rowOff>
    </xdr:from>
    <xdr:to>
      <xdr:col>15</xdr:col>
      <xdr:colOff>149225</xdr:colOff>
      <xdr:row>79</xdr:row>
      <xdr:rowOff>158750</xdr:rowOff>
    </xdr:to>
    <xdr:sp macro="" textlink="">
      <xdr:nvSpPr>
        <xdr:cNvPr id="396" name="楕円 395">
          <a:extLst>
            <a:ext uri="{FF2B5EF4-FFF2-40B4-BE49-F238E27FC236}">
              <a16:creationId xmlns:a16="http://schemas.microsoft.com/office/drawing/2014/main" id="{00000000-0008-0000-0400-00008C010000}"/>
            </a:ext>
          </a:extLst>
        </xdr:cNvPr>
        <xdr:cNvSpPr/>
      </xdr:nvSpPr>
      <xdr:spPr>
        <a:xfrm>
          <a:off x="3048000" y="1360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79</xdr:row>
      <xdr:rowOff>143527</xdr:rowOff>
    </xdr:from>
    <xdr:ext cx="762000" cy="259045"/>
    <xdr:sp macro="" textlink="">
      <xdr:nvSpPr>
        <xdr:cNvPr id="397" name="テキスト ボックス 396">
          <a:extLst>
            <a:ext uri="{FF2B5EF4-FFF2-40B4-BE49-F238E27FC236}">
              <a16:creationId xmlns:a16="http://schemas.microsoft.com/office/drawing/2014/main" id="{00000000-0008-0000-0400-00008D010000}"/>
            </a:ext>
          </a:extLst>
        </xdr:cNvPr>
        <xdr:cNvSpPr txBox="1"/>
      </xdr:nvSpPr>
      <xdr:spPr>
        <a:xfrm>
          <a:off x="2717800" y="1368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79</xdr:row>
      <xdr:rowOff>110489</xdr:rowOff>
    </xdr:from>
    <xdr:to>
      <xdr:col>11</xdr:col>
      <xdr:colOff>60325</xdr:colOff>
      <xdr:row>80</xdr:row>
      <xdr:rowOff>40639</xdr:rowOff>
    </xdr:to>
    <xdr:sp macro="" textlink="">
      <xdr:nvSpPr>
        <xdr:cNvPr id="398" name="楕円 397">
          <a:extLst>
            <a:ext uri="{FF2B5EF4-FFF2-40B4-BE49-F238E27FC236}">
              <a16:creationId xmlns:a16="http://schemas.microsoft.com/office/drawing/2014/main" id="{00000000-0008-0000-0400-00008E010000}"/>
            </a:ext>
          </a:extLst>
        </xdr:cNvPr>
        <xdr:cNvSpPr/>
      </xdr:nvSpPr>
      <xdr:spPr>
        <a:xfrm>
          <a:off x="2159000" y="13655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80</xdr:row>
      <xdr:rowOff>25416</xdr:rowOff>
    </xdr:from>
    <xdr:ext cx="762000" cy="259045"/>
    <xdr:sp macro="" textlink="">
      <xdr:nvSpPr>
        <xdr:cNvPr id="399" name="テキスト ボックス 398">
          <a:extLst>
            <a:ext uri="{FF2B5EF4-FFF2-40B4-BE49-F238E27FC236}">
              <a16:creationId xmlns:a16="http://schemas.microsoft.com/office/drawing/2014/main" id="{00000000-0008-0000-0400-00008F010000}"/>
            </a:ext>
          </a:extLst>
        </xdr:cNvPr>
        <xdr:cNvSpPr txBox="1"/>
      </xdr:nvSpPr>
      <xdr:spPr>
        <a:xfrm>
          <a:off x="1828800" y="137414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79</xdr:row>
      <xdr:rowOff>163830</xdr:rowOff>
    </xdr:from>
    <xdr:to>
      <xdr:col>6</xdr:col>
      <xdr:colOff>171450</xdr:colOff>
      <xdr:row>80</xdr:row>
      <xdr:rowOff>93980</xdr:rowOff>
    </xdr:to>
    <xdr:sp macro="" textlink="">
      <xdr:nvSpPr>
        <xdr:cNvPr id="400" name="楕円 399">
          <a:extLst>
            <a:ext uri="{FF2B5EF4-FFF2-40B4-BE49-F238E27FC236}">
              <a16:creationId xmlns:a16="http://schemas.microsoft.com/office/drawing/2014/main" id="{00000000-0008-0000-0400-000090010000}"/>
            </a:ext>
          </a:extLst>
        </xdr:cNvPr>
        <xdr:cNvSpPr/>
      </xdr:nvSpPr>
      <xdr:spPr>
        <a:xfrm>
          <a:off x="1270000" y="13708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80</xdr:row>
      <xdr:rowOff>78757</xdr:rowOff>
    </xdr:from>
    <xdr:ext cx="762000" cy="259045"/>
    <xdr:sp macro="" textlink="">
      <xdr:nvSpPr>
        <xdr:cNvPr id="401" name="テキスト ボックス 400">
          <a:extLst>
            <a:ext uri="{FF2B5EF4-FFF2-40B4-BE49-F238E27FC236}">
              <a16:creationId xmlns:a16="http://schemas.microsoft.com/office/drawing/2014/main" id="{00000000-0008-0000-0400-000091010000}"/>
            </a:ext>
          </a:extLst>
        </xdr:cNvPr>
        <xdr:cNvSpPr txBox="1"/>
      </xdr:nvSpPr>
      <xdr:spPr>
        <a:xfrm>
          <a:off x="939800" y="13794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10" name="正方形/長方形 409">
          <a:extLst>
            <a:ext uri="{FF2B5EF4-FFF2-40B4-BE49-F238E27FC236}">
              <a16:creationId xmlns:a16="http://schemas.microsoft.com/office/drawing/2014/main" id="{00000000-0008-0000-0400-00009A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1" name="正方形/長方形 410">
          <a:extLst>
            <a:ext uri="{FF2B5EF4-FFF2-40B4-BE49-F238E27FC236}">
              <a16:creationId xmlns:a16="http://schemas.microsoft.com/office/drawing/2014/main" id="{00000000-0008-0000-0400-00009B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平成</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27</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年度から上昇し続けていたが、令和２年度は前年度より</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2.3</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％減少した。要因としては、</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分母の増（歳入における経常的一般財源の増）が主な要因</a:t>
          </a:r>
          <a:r>
            <a:rPr kumimoji="1" lang="ja-JP" altLang="en-US" sz="1100" b="0" i="0" baseline="0">
              <a:solidFill>
                <a:schemeClr val="tx1"/>
              </a:solidFill>
              <a:effectLst/>
              <a:latin typeface="ＭＳ Ｐゴシック" panose="020B0600070205080204" pitchFamily="50" charset="-128"/>
              <a:ea typeface="ＭＳ Ｐゴシック" panose="020B0600070205080204" pitchFamily="50" charset="-128"/>
              <a:cs typeface="+mn-cs"/>
            </a:rPr>
            <a:t>であり、分子でみると補助費の減も影響している</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。類似団体内平均値、</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全国平均及び青森県平均</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のいずれも</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下回る</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71.7</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％となっているが、扶助費</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は平均を上回る傾向が続いている</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4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人件費及び補助費等については、大きく削減をするのが難しいため、増加傾向である扶助費、維持補修費及び物件費を重点的に抑制する。公債費以外で大きな比率を占める繰出金については、各特別会計の事業見直しを図ることで繰出金支出を抑え、経常経費の抑制を図る。</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23" name="テキスト ボックス 422">
          <a:extLst>
            <a:ext uri="{FF2B5EF4-FFF2-40B4-BE49-F238E27FC236}">
              <a16:creationId xmlns:a16="http://schemas.microsoft.com/office/drawing/2014/main" id="{00000000-0008-0000-0400-0000A7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5" name="テキスト ボックス 424">
          <a:extLst>
            <a:ext uri="{FF2B5EF4-FFF2-40B4-BE49-F238E27FC236}">
              <a16:creationId xmlns:a16="http://schemas.microsoft.com/office/drawing/2014/main" id="{00000000-0008-0000-0400-0000A9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6" name="公債費以外グラフ枠">
          <a:extLst>
            <a:ext uri="{FF2B5EF4-FFF2-40B4-BE49-F238E27FC236}">
              <a16:creationId xmlns:a16="http://schemas.microsoft.com/office/drawing/2014/main" id="{00000000-0008-0000-0400-0000AA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147574</xdr:rowOff>
    </xdr:from>
    <xdr:to>
      <xdr:col>82</xdr:col>
      <xdr:colOff>107950</xdr:colOff>
      <xdr:row>80</xdr:row>
      <xdr:rowOff>127000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flipV="1">
          <a:off x="16510000" y="12663424"/>
          <a:ext cx="0" cy="11795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99077</xdr:rowOff>
    </xdr:from>
    <xdr:ext cx="762000" cy="259045"/>
    <xdr:sp macro="" textlink="">
      <xdr:nvSpPr>
        <xdr:cNvPr id="428" name="公債費以外最小値テキスト">
          <a:extLst>
            <a:ext uri="{FF2B5EF4-FFF2-40B4-BE49-F238E27FC236}">
              <a16:creationId xmlns:a16="http://schemas.microsoft.com/office/drawing/2014/main" id="{00000000-0008-0000-0400-0000AC010000}"/>
            </a:ext>
          </a:extLst>
        </xdr:cNvPr>
        <xdr:cNvSpPr txBox="1"/>
      </xdr:nvSpPr>
      <xdr:spPr>
        <a:xfrm>
          <a:off x="16598900" y="13815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127000</xdr:rowOff>
    </xdr:from>
    <xdr:to>
      <xdr:col>82</xdr:col>
      <xdr:colOff>196850</xdr:colOff>
      <xdr:row>80</xdr:row>
      <xdr:rowOff>127000</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6421100" y="13843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62501</xdr:rowOff>
    </xdr:from>
    <xdr:ext cx="762000" cy="259045"/>
    <xdr:sp macro="" textlink="">
      <xdr:nvSpPr>
        <xdr:cNvPr id="430" name="公債費以外最大値テキスト">
          <a:extLst>
            <a:ext uri="{FF2B5EF4-FFF2-40B4-BE49-F238E27FC236}">
              <a16:creationId xmlns:a16="http://schemas.microsoft.com/office/drawing/2014/main" id="{00000000-0008-0000-0400-0000AE010000}"/>
            </a:ext>
          </a:extLst>
        </xdr:cNvPr>
        <xdr:cNvSpPr txBox="1"/>
      </xdr:nvSpPr>
      <xdr:spPr>
        <a:xfrm>
          <a:off x="16598900" y="12406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147574</xdr:rowOff>
    </xdr:from>
    <xdr:to>
      <xdr:col>82</xdr:col>
      <xdr:colOff>196850</xdr:colOff>
      <xdr:row>73</xdr:row>
      <xdr:rowOff>147574</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6421100" y="126634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90424</xdr:rowOff>
    </xdr:from>
    <xdr:to>
      <xdr:col>82</xdr:col>
      <xdr:colOff>107950</xdr:colOff>
      <xdr:row>77</xdr:row>
      <xdr:rowOff>24130</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flipV="1">
          <a:off x="15671800" y="13120624"/>
          <a:ext cx="838200" cy="105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48277</xdr:rowOff>
    </xdr:from>
    <xdr:ext cx="762000" cy="259045"/>
    <xdr:sp macro="" textlink="">
      <xdr:nvSpPr>
        <xdr:cNvPr id="433" name="公債費以外平均値テキスト">
          <a:extLst>
            <a:ext uri="{FF2B5EF4-FFF2-40B4-BE49-F238E27FC236}">
              <a16:creationId xmlns:a16="http://schemas.microsoft.com/office/drawing/2014/main" id="{00000000-0008-0000-0400-0000B1010000}"/>
            </a:ext>
          </a:extLst>
        </xdr:cNvPr>
        <xdr:cNvSpPr txBox="1"/>
      </xdr:nvSpPr>
      <xdr:spPr>
        <a:xfrm>
          <a:off x="16598900" y="130784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76200</xdr:rowOff>
    </xdr:from>
    <xdr:to>
      <xdr:col>82</xdr:col>
      <xdr:colOff>158750</xdr:colOff>
      <xdr:row>77</xdr:row>
      <xdr:rowOff>6350</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6459200" y="13106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127000</xdr:rowOff>
    </xdr:from>
    <xdr:to>
      <xdr:col>78</xdr:col>
      <xdr:colOff>69850</xdr:colOff>
      <xdr:row>77</xdr:row>
      <xdr:rowOff>24130</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a:off x="14782800" y="1315720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89915</xdr:rowOff>
    </xdr:from>
    <xdr:to>
      <xdr:col>78</xdr:col>
      <xdr:colOff>120650</xdr:colOff>
      <xdr:row>77</xdr:row>
      <xdr:rowOff>20065</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5621000" y="13120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30243</xdr:rowOff>
    </xdr:from>
    <xdr:ext cx="7366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5290800" y="128889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67563</xdr:rowOff>
    </xdr:from>
    <xdr:to>
      <xdr:col>73</xdr:col>
      <xdr:colOff>180975</xdr:colOff>
      <xdr:row>76</xdr:row>
      <xdr:rowOff>127000</xdr:rowOff>
    </xdr:to>
    <xdr:cxnSp macro="">
      <xdr:nvCxnSpPr>
        <xdr:cNvPr id="438" name="直線コネクタ 437">
          <a:extLst>
            <a:ext uri="{FF2B5EF4-FFF2-40B4-BE49-F238E27FC236}">
              <a16:creationId xmlns:a16="http://schemas.microsoft.com/office/drawing/2014/main" id="{00000000-0008-0000-0400-0000B6010000}"/>
            </a:ext>
          </a:extLst>
        </xdr:cNvPr>
        <xdr:cNvCxnSpPr/>
      </xdr:nvCxnSpPr>
      <xdr:spPr>
        <a:xfrm>
          <a:off x="13893800" y="13097763"/>
          <a:ext cx="889000" cy="59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99061</xdr:rowOff>
    </xdr:from>
    <xdr:to>
      <xdr:col>74</xdr:col>
      <xdr:colOff>31750</xdr:colOff>
      <xdr:row>77</xdr:row>
      <xdr:rowOff>29211</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4732000" y="13129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13988</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4401800" y="132156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17272</xdr:rowOff>
    </xdr:from>
    <xdr:to>
      <xdr:col>69</xdr:col>
      <xdr:colOff>92075</xdr:colOff>
      <xdr:row>76</xdr:row>
      <xdr:rowOff>67563</xdr:rowOff>
    </xdr:to>
    <xdr:cxnSp macro="">
      <xdr:nvCxnSpPr>
        <xdr:cNvPr id="441" name="直線コネクタ 440">
          <a:extLst>
            <a:ext uri="{FF2B5EF4-FFF2-40B4-BE49-F238E27FC236}">
              <a16:creationId xmlns:a16="http://schemas.microsoft.com/office/drawing/2014/main" id="{00000000-0008-0000-0400-0000B9010000}"/>
            </a:ext>
          </a:extLst>
        </xdr:cNvPr>
        <xdr:cNvCxnSpPr/>
      </xdr:nvCxnSpPr>
      <xdr:spPr>
        <a:xfrm>
          <a:off x="13004800" y="13047472"/>
          <a:ext cx="889000" cy="50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48768</xdr:rowOff>
    </xdr:from>
    <xdr:to>
      <xdr:col>69</xdr:col>
      <xdr:colOff>142875</xdr:colOff>
      <xdr:row>76</xdr:row>
      <xdr:rowOff>150368</xdr:rowOff>
    </xdr:to>
    <xdr:sp macro="" textlink="">
      <xdr:nvSpPr>
        <xdr:cNvPr id="442" name="フローチャート: 判断 441">
          <a:extLst>
            <a:ext uri="{FF2B5EF4-FFF2-40B4-BE49-F238E27FC236}">
              <a16:creationId xmlns:a16="http://schemas.microsoft.com/office/drawing/2014/main" id="{00000000-0008-0000-0400-0000BA010000}"/>
            </a:ext>
          </a:extLst>
        </xdr:cNvPr>
        <xdr:cNvSpPr/>
      </xdr:nvSpPr>
      <xdr:spPr>
        <a:xfrm>
          <a:off x="13843000" y="13078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135145</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3512800" y="131653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147065</xdr:rowOff>
    </xdr:from>
    <xdr:to>
      <xdr:col>65</xdr:col>
      <xdr:colOff>53975</xdr:colOff>
      <xdr:row>76</xdr:row>
      <xdr:rowOff>77215</xdr:rowOff>
    </xdr:to>
    <xdr:sp macro="" textlink="">
      <xdr:nvSpPr>
        <xdr:cNvPr id="444" name="フローチャート: 判断 443">
          <a:extLst>
            <a:ext uri="{FF2B5EF4-FFF2-40B4-BE49-F238E27FC236}">
              <a16:creationId xmlns:a16="http://schemas.microsoft.com/office/drawing/2014/main" id="{00000000-0008-0000-0400-0000BC010000}"/>
            </a:ext>
          </a:extLst>
        </xdr:cNvPr>
        <xdr:cNvSpPr/>
      </xdr:nvSpPr>
      <xdr:spPr>
        <a:xfrm>
          <a:off x="12954000" y="13005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61992</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2623800" y="13092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39624</xdr:rowOff>
    </xdr:from>
    <xdr:to>
      <xdr:col>82</xdr:col>
      <xdr:colOff>158750</xdr:colOff>
      <xdr:row>76</xdr:row>
      <xdr:rowOff>141224</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6459200" y="13069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56151</xdr:rowOff>
    </xdr:from>
    <xdr:ext cx="762000" cy="259045"/>
    <xdr:sp macro="" textlink="">
      <xdr:nvSpPr>
        <xdr:cNvPr id="452" name="公債費以外該当値テキスト">
          <a:extLst>
            <a:ext uri="{FF2B5EF4-FFF2-40B4-BE49-F238E27FC236}">
              <a16:creationId xmlns:a16="http://schemas.microsoft.com/office/drawing/2014/main" id="{00000000-0008-0000-0400-0000C4010000}"/>
            </a:ext>
          </a:extLst>
        </xdr:cNvPr>
        <xdr:cNvSpPr txBox="1"/>
      </xdr:nvSpPr>
      <xdr:spPr>
        <a:xfrm>
          <a:off x="16598900" y="12914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144780</xdr:rowOff>
    </xdr:from>
    <xdr:to>
      <xdr:col>78</xdr:col>
      <xdr:colOff>120650</xdr:colOff>
      <xdr:row>77</xdr:row>
      <xdr:rowOff>74930</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5621000" y="13174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59707</xdr:rowOff>
    </xdr:from>
    <xdr:ext cx="7366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5290800" y="132613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76200</xdr:rowOff>
    </xdr:from>
    <xdr:to>
      <xdr:col>74</xdr:col>
      <xdr:colOff>31750</xdr:colOff>
      <xdr:row>77</xdr:row>
      <xdr:rowOff>6350</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4732000" y="13106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16527</xdr:rowOff>
    </xdr:from>
    <xdr:ext cx="762000" cy="259045"/>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4401800" y="1287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16763</xdr:rowOff>
    </xdr:from>
    <xdr:to>
      <xdr:col>69</xdr:col>
      <xdr:colOff>142875</xdr:colOff>
      <xdr:row>76</xdr:row>
      <xdr:rowOff>118363</xdr:rowOff>
    </xdr:to>
    <xdr:sp macro="" textlink="">
      <xdr:nvSpPr>
        <xdr:cNvPr id="457" name="楕円 456">
          <a:extLst>
            <a:ext uri="{FF2B5EF4-FFF2-40B4-BE49-F238E27FC236}">
              <a16:creationId xmlns:a16="http://schemas.microsoft.com/office/drawing/2014/main" id="{00000000-0008-0000-0400-0000C9010000}"/>
            </a:ext>
          </a:extLst>
        </xdr:cNvPr>
        <xdr:cNvSpPr/>
      </xdr:nvSpPr>
      <xdr:spPr>
        <a:xfrm>
          <a:off x="13843000" y="13046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128541</xdr:rowOff>
    </xdr:from>
    <xdr:ext cx="762000" cy="259045"/>
    <xdr:sp macro="" textlink="">
      <xdr:nvSpPr>
        <xdr:cNvPr id="458" name="テキスト ボックス 457">
          <a:extLst>
            <a:ext uri="{FF2B5EF4-FFF2-40B4-BE49-F238E27FC236}">
              <a16:creationId xmlns:a16="http://schemas.microsoft.com/office/drawing/2014/main" id="{00000000-0008-0000-0400-0000CA010000}"/>
            </a:ext>
          </a:extLst>
        </xdr:cNvPr>
        <xdr:cNvSpPr txBox="1"/>
      </xdr:nvSpPr>
      <xdr:spPr>
        <a:xfrm>
          <a:off x="13512800" y="128158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137922</xdr:rowOff>
    </xdr:from>
    <xdr:to>
      <xdr:col>65</xdr:col>
      <xdr:colOff>53975</xdr:colOff>
      <xdr:row>76</xdr:row>
      <xdr:rowOff>68072</xdr:rowOff>
    </xdr:to>
    <xdr:sp macro="" textlink="">
      <xdr:nvSpPr>
        <xdr:cNvPr id="459" name="楕円 458">
          <a:extLst>
            <a:ext uri="{FF2B5EF4-FFF2-40B4-BE49-F238E27FC236}">
              <a16:creationId xmlns:a16="http://schemas.microsoft.com/office/drawing/2014/main" id="{00000000-0008-0000-0400-0000CB010000}"/>
            </a:ext>
          </a:extLst>
        </xdr:cNvPr>
        <xdr:cNvSpPr/>
      </xdr:nvSpPr>
      <xdr:spPr>
        <a:xfrm>
          <a:off x="12954000" y="12996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78249</xdr:rowOff>
    </xdr:from>
    <xdr:ext cx="762000" cy="259045"/>
    <xdr:sp macro="" textlink="">
      <xdr:nvSpPr>
        <xdr:cNvPr id="460" name="テキスト ボックス 459">
          <a:extLst>
            <a:ext uri="{FF2B5EF4-FFF2-40B4-BE49-F238E27FC236}">
              <a16:creationId xmlns:a16="http://schemas.microsoft.com/office/drawing/2014/main" id="{00000000-0008-0000-0400-0000CC010000}"/>
            </a:ext>
          </a:extLst>
        </xdr:cNvPr>
        <xdr:cNvSpPr txBox="1"/>
      </xdr:nvSpPr>
      <xdr:spPr>
        <a:xfrm>
          <a:off x="12623800" y="12765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青森県階上町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2</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149639</xdr:rowOff>
    </xdr:from>
    <xdr:to>
      <xdr:col>29</xdr:col>
      <xdr:colOff>127000</xdr:colOff>
      <xdr:row>20</xdr:row>
      <xdr:rowOff>462</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083214"/>
          <a:ext cx="0" cy="139387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143989</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4491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60,356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462</xdr:rowOff>
    </xdr:from>
    <xdr:to>
      <xdr:col>30</xdr:col>
      <xdr:colOff>25400</xdr:colOff>
      <xdr:row>20</xdr:row>
      <xdr:rowOff>462</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47708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64566</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82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243,279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149639</xdr:rowOff>
    </xdr:from>
    <xdr:to>
      <xdr:col>30</xdr:col>
      <xdr:colOff>25400</xdr:colOff>
      <xdr:row>11</xdr:row>
      <xdr:rowOff>149639</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08321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19</xdr:row>
      <xdr:rowOff>60912</xdr:rowOff>
    </xdr:from>
    <xdr:to>
      <xdr:col>29</xdr:col>
      <xdr:colOff>127000</xdr:colOff>
      <xdr:row>19</xdr:row>
      <xdr:rowOff>64493</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366087"/>
          <a:ext cx="647700" cy="358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73471</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86429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113,777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56944</xdr:rowOff>
    </xdr:from>
    <xdr:to>
      <xdr:col>29</xdr:col>
      <xdr:colOff>177800</xdr:colOff>
      <xdr:row>17</xdr:row>
      <xdr:rowOff>158544</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301921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19</xdr:row>
      <xdr:rowOff>64493</xdr:rowOff>
    </xdr:from>
    <xdr:to>
      <xdr:col>26</xdr:col>
      <xdr:colOff>50800</xdr:colOff>
      <xdr:row>19</xdr:row>
      <xdr:rowOff>86873</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369668"/>
          <a:ext cx="698500" cy="2238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62057</xdr:rowOff>
    </xdr:from>
    <xdr:to>
      <xdr:col>26</xdr:col>
      <xdr:colOff>101600</xdr:colOff>
      <xdr:row>17</xdr:row>
      <xdr:rowOff>163657</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02433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2384</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7932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85699</xdr:rowOff>
    </xdr:from>
    <xdr:to>
      <xdr:col>22</xdr:col>
      <xdr:colOff>114300</xdr:colOff>
      <xdr:row>19</xdr:row>
      <xdr:rowOff>86873</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a:off x="3606800" y="3390874"/>
          <a:ext cx="698500" cy="117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85016</xdr:rowOff>
    </xdr:from>
    <xdr:to>
      <xdr:col>22</xdr:col>
      <xdr:colOff>165100</xdr:colOff>
      <xdr:row>18</xdr:row>
      <xdr:rowOff>15166</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04729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25343</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28161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85699</xdr:rowOff>
    </xdr:from>
    <xdr:to>
      <xdr:col>18</xdr:col>
      <xdr:colOff>177800</xdr:colOff>
      <xdr:row>19</xdr:row>
      <xdr:rowOff>102807</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390874"/>
          <a:ext cx="698500" cy="1710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100119</xdr:rowOff>
    </xdr:from>
    <xdr:to>
      <xdr:col>19</xdr:col>
      <xdr:colOff>38100</xdr:colOff>
      <xdr:row>18</xdr:row>
      <xdr:rowOff>30269</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06239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40446</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2831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114894</xdr:rowOff>
    </xdr:from>
    <xdr:to>
      <xdr:col>15</xdr:col>
      <xdr:colOff>101600</xdr:colOff>
      <xdr:row>18</xdr:row>
      <xdr:rowOff>45044</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07716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55221</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28460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19</xdr:row>
      <xdr:rowOff>10112</xdr:rowOff>
    </xdr:from>
    <xdr:to>
      <xdr:col>29</xdr:col>
      <xdr:colOff>177800</xdr:colOff>
      <xdr:row>19</xdr:row>
      <xdr:rowOff>111712</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31528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18</xdr:row>
      <xdr:rowOff>90139</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2238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19</xdr:row>
      <xdr:rowOff>13693</xdr:rowOff>
    </xdr:from>
    <xdr:to>
      <xdr:col>26</xdr:col>
      <xdr:colOff>101600</xdr:colOff>
      <xdr:row>19</xdr:row>
      <xdr:rowOff>115293</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31886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100070</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4052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19</xdr:row>
      <xdr:rowOff>36073</xdr:rowOff>
    </xdr:from>
    <xdr:to>
      <xdr:col>22</xdr:col>
      <xdr:colOff>165100</xdr:colOff>
      <xdr:row>19</xdr:row>
      <xdr:rowOff>137673</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34124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122450</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4276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19</xdr:row>
      <xdr:rowOff>34899</xdr:rowOff>
    </xdr:from>
    <xdr:to>
      <xdr:col>19</xdr:col>
      <xdr:colOff>38100</xdr:colOff>
      <xdr:row>19</xdr:row>
      <xdr:rowOff>136499</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34007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121276</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4264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52007</xdr:rowOff>
    </xdr:from>
    <xdr:to>
      <xdr:col>15</xdr:col>
      <xdr:colOff>101600</xdr:colOff>
      <xdr:row>19</xdr:row>
      <xdr:rowOff>153607</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35718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138384</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4435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213377</xdr:rowOff>
    </xdr:from>
    <xdr:ext cx="762000" cy="259045"/>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843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69850</xdr:rowOff>
    </xdr:from>
    <xdr:to>
      <xdr:col>33</xdr:col>
      <xdr:colOff>114300</xdr:colOff>
      <xdr:row>36</xdr:row>
      <xdr:rowOff>69850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4" name="人口1人当たり決算額の推移グラフ枠445">
          <a:extLst>
            <a:ext uri="{FF2B5EF4-FFF2-40B4-BE49-F238E27FC236}">
              <a16:creationId xmlns:a16="http://schemas.microsoft.com/office/drawing/2014/main" id="{00000000-0008-0000-0500-000068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76983</xdr:rowOff>
    </xdr:from>
    <xdr:to>
      <xdr:col>29</xdr:col>
      <xdr:colOff>127000</xdr:colOff>
      <xdr:row>37</xdr:row>
      <xdr:rowOff>145859</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flipV="1">
          <a:off x="5651500" y="6001533"/>
          <a:ext cx="0" cy="126902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117936</xdr:rowOff>
    </xdr:from>
    <xdr:ext cx="762000" cy="259045"/>
    <xdr:sp macro="" textlink="">
      <xdr:nvSpPr>
        <xdr:cNvPr id="106" name="人口1人当たり決算額の推移最小値テキスト445">
          <a:extLst>
            <a:ext uri="{FF2B5EF4-FFF2-40B4-BE49-F238E27FC236}">
              <a16:creationId xmlns:a16="http://schemas.microsoft.com/office/drawing/2014/main" id="{00000000-0008-0000-0500-00006A000000}"/>
            </a:ext>
          </a:extLst>
        </xdr:cNvPr>
        <xdr:cNvSpPr txBox="1"/>
      </xdr:nvSpPr>
      <xdr:spPr>
        <a:xfrm>
          <a:off x="5740400" y="72426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145859</xdr:rowOff>
    </xdr:from>
    <xdr:to>
      <xdr:col>30</xdr:col>
      <xdr:colOff>25400</xdr:colOff>
      <xdr:row>37</xdr:row>
      <xdr:rowOff>145859</xdr:rowOff>
    </xdr:to>
    <xdr:cxnSp macro="">
      <xdr:nvCxnSpPr>
        <xdr:cNvPr id="107" name="直線コネクタ 106">
          <a:extLst>
            <a:ext uri="{FF2B5EF4-FFF2-40B4-BE49-F238E27FC236}">
              <a16:creationId xmlns:a16="http://schemas.microsoft.com/office/drawing/2014/main" id="{00000000-0008-0000-0500-00006B000000}"/>
            </a:ext>
          </a:extLst>
        </xdr:cNvPr>
        <xdr:cNvCxnSpPr/>
      </xdr:nvCxnSpPr>
      <xdr:spPr bwMode="auto">
        <a:xfrm>
          <a:off x="5562600" y="727055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31</xdr:row>
      <xdr:rowOff>334810</xdr:rowOff>
    </xdr:from>
    <xdr:ext cx="762000" cy="259045"/>
    <xdr:sp macro="" textlink="">
      <xdr:nvSpPr>
        <xdr:cNvPr id="108" name="人口1人当たり決算額の推移最大値テキスト445">
          <a:extLst>
            <a:ext uri="{FF2B5EF4-FFF2-40B4-BE49-F238E27FC236}">
              <a16:creationId xmlns:a16="http://schemas.microsoft.com/office/drawing/2014/main" id="{00000000-0008-0000-0500-00006C000000}"/>
            </a:ext>
          </a:extLst>
        </xdr:cNvPr>
        <xdr:cNvSpPr txBox="1"/>
      </xdr:nvSpPr>
      <xdr:spPr>
        <a:xfrm>
          <a:off x="5740400" y="5745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64,688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76983</xdr:rowOff>
    </xdr:from>
    <xdr:to>
      <xdr:col>30</xdr:col>
      <xdr:colOff>25400</xdr:colOff>
      <xdr:row>33</xdr:row>
      <xdr:rowOff>76983</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a:off x="5562600" y="600153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231196</xdr:rowOff>
    </xdr:from>
    <xdr:to>
      <xdr:col>29</xdr:col>
      <xdr:colOff>127000</xdr:colOff>
      <xdr:row>35</xdr:row>
      <xdr:rowOff>231516</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flipV="1">
          <a:off x="5003800" y="6841546"/>
          <a:ext cx="647700" cy="32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215973</xdr:rowOff>
    </xdr:from>
    <xdr:ext cx="762000" cy="259045"/>
    <xdr:sp macro="" textlink="">
      <xdr:nvSpPr>
        <xdr:cNvPr id="111" name="人口1人当たり決算額の推移平均値テキスト445">
          <a:extLst>
            <a:ext uri="{FF2B5EF4-FFF2-40B4-BE49-F238E27FC236}">
              <a16:creationId xmlns:a16="http://schemas.microsoft.com/office/drawing/2014/main" id="{00000000-0008-0000-0500-00006F000000}"/>
            </a:ext>
          </a:extLst>
        </xdr:cNvPr>
        <xdr:cNvSpPr txBox="1"/>
      </xdr:nvSpPr>
      <xdr:spPr>
        <a:xfrm>
          <a:off x="5740400" y="682632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241386</xdr:rowOff>
    </xdr:from>
    <xdr:to>
      <xdr:col>29</xdr:col>
      <xdr:colOff>177800</xdr:colOff>
      <xdr:row>36</xdr:row>
      <xdr:rowOff>86</xdr:rowOff>
    </xdr:to>
    <xdr:sp macro="" textlink="">
      <xdr:nvSpPr>
        <xdr:cNvPr id="112" name="フローチャート: 判断 111">
          <a:extLst>
            <a:ext uri="{FF2B5EF4-FFF2-40B4-BE49-F238E27FC236}">
              <a16:creationId xmlns:a16="http://schemas.microsoft.com/office/drawing/2014/main" id="{00000000-0008-0000-0500-000070000000}"/>
            </a:ext>
          </a:extLst>
        </xdr:cNvPr>
        <xdr:cNvSpPr/>
      </xdr:nvSpPr>
      <xdr:spPr bwMode="auto">
        <a:xfrm>
          <a:off x="5600700" y="685173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231516</xdr:rowOff>
    </xdr:from>
    <xdr:to>
      <xdr:col>26</xdr:col>
      <xdr:colOff>50800</xdr:colOff>
      <xdr:row>35</xdr:row>
      <xdr:rowOff>269624</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flipV="1">
          <a:off x="4305300" y="6841866"/>
          <a:ext cx="698500" cy="3810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195690</xdr:rowOff>
    </xdr:from>
    <xdr:to>
      <xdr:col>26</xdr:col>
      <xdr:colOff>101600</xdr:colOff>
      <xdr:row>35</xdr:row>
      <xdr:rowOff>297290</xdr:rowOff>
    </xdr:to>
    <xdr:sp macro="" textlink="">
      <xdr:nvSpPr>
        <xdr:cNvPr id="114" name="フローチャート: 判断 113">
          <a:extLst>
            <a:ext uri="{FF2B5EF4-FFF2-40B4-BE49-F238E27FC236}">
              <a16:creationId xmlns:a16="http://schemas.microsoft.com/office/drawing/2014/main" id="{00000000-0008-0000-0500-000072000000}"/>
            </a:ext>
          </a:extLst>
        </xdr:cNvPr>
        <xdr:cNvSpPr/>
      </xdr:nvSpPr>
      <xdr:spPr bwMode="auto">
        <a:xfrm>
          <a:off x="4953000" y="680604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282067</xdr:rowOff>
    </xdr:from>
    <xdr:ext cx="736600" cy="259045"/>
    <xdr:sp macro="" textlink="">
      <xdr:nvSpPr>
        <xdr:cNvPr id="115" name="テキスト ボックス 114">
          <a:extLst>
            <a:ext uri="{FF2B5EF4-FFF2-40B4-BE49-F238E27FC236}">
              <a16:creationId xmlns:a16="http://schemas.microsoft.com/office/drawing/2014/main" id="{00000000-0008-0000-0500-000073000000}"/>
            </a:ext>
          </a:extLst>
        </xdr:cNvPr>
        <xdr:cNvSpPr txBox="1"/>
      </xdr:nvSpPr>
      <xdr:spPr>
        <a:xfrm>
          <a:off x="4622800" y="68924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269624</xdr:rowOff>
    </xdr:from>
    <xdr:to>
      <xdr:col>22</xdr:col>
      <xdr:colOff>114300</xdr:colOff>
      <xdr:row>35</xdr:row>
      <xdr:rowOff>285488</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flipV="1">
          <a:off x="3606800" y="6879974"/>
          <a:ext cx="698500" cy="1586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217977</xdr:rowOff>
    </xdr:from>
    <xdr:to>
      <xdr:col>22</xdr:col>
      <xdr:colOff>165100</xdr:colOff>
      <xdr:row>35</xdr:row>
      <xdr:rowOff>319577</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254500" y="682832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329754</xdr:rowOff>
    </xdr:from>
    <xdr:ext cx="7620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3924300" y="65972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285488</xdr:rowOff>
    </xdr:from>
    <xdr:to>
      <xdr:col>18</xdr:col>
      <xdr:colOff>177800</xdr:colOff>
      <xdr:row>35</xdr:row>
      <xdr:rowOff>308942</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flipV="1">
          <a:off x="2908300" y="6895838"/>
          <a:ext cx="698500" cy="2345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207028</xdr:rowOff>
    </xdr:from>
    <xdr:to>
      <xdr:col>19</xdr:col>
      <xdr:colOff>38100</xdr:colOff>
      <xdr:row>35</xdr:row>
      <xdr:rowOff>308628</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3556000" y="681737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318805</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225800" y="65862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212674</xdr:rowOff>
    </xdr:from>
    <xdr:to>
      <xdr:col>15</xdr:col>
      <xdr:colOff>101600</xdr:colOff>
      <xdr:row>35</xdr:row>
      <xdr:rowOff>314274</xdr:rowOff>
    </xdr:to>
    <xdr:sp macro="" textlink="">
      <xdr:nvSpPr>
        <xdr:cNvPr id="122" name="フローチャート: 判断 121">
          <a:extLst>
            <a:ext uri="{FF2B5EF4-FFF2-40B4-BE49-F238E27FC236}">
              <a16:creationId xmlns:a16="http://schemas.microsoft.com/office/drawing/2014/main" id="{00000000-0008-0000-0500-00007A000000}"/>
            </a:ext>
          </a:extLst>
        </xdr:cNvPr>
        <xdr:cNvSpPr/>
      </xdr:nvSpPr>
      <xdr:spPr bwMode="auto">
        <a:xfrm>
          <a:off x="2857500" y="682302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324451</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2527300" y="6591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180396</xdr:rowOff>
    </xdr:from>
    <xdr:to>
      <xdr:col>29</xdr:col>
      <xdr:colOff>177800</xdr:colOff>
      <xdr:row>35</xdr:row>
      <xdr:rowOff>281996</xdr:rowOff>
    </xdr:to>
    <xdr:sp macro="" textlink="">
      <xdr:nvSpPr>
        <xdr:cNvPr id="129" name="楕円 128">
          <a:extLst>
            <a:ext uri="{FF2B5EF4-FFF2-40B4-BE49-F238E27FC236}">
              <a16:creationId xmlns:a16="http://schemas.microsoft.com/office/drawing/2014/main" id="{00000000-0008-0000-0500-000081000000}"/>
            </a:ext>
          </a:extLst>
        </xdr:cNvPr>
        <xdr:cNvSpPr/>
      </xdr:nvSpPr>
      <xdr:spPr bwMode="auto">
        <a:xfrm>
          <a:off x="5600700" y="679074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25473</xdr:rowOff>
    </xdr:from>
    <xdr:ext cx="762000" cy="259045"/>
    <xdr:sp macro="" textlink="">
      <xdr:nvSpPr>
        <xdr:cNvPr id="130" name="人口1人当たり決算額の推移該当値テキスト445">
          <a:extLst>
            <a:ext uri="{FF2B5EF4-FFF2-40B4-BE49-F238E27FC236}">
              <a16:creationId xmlns:a16="http://schemas.microsoft.com/office/drawing/2014/main" id="{00000000-0008-0000-0500-000082000000}"/>
            </a:ext>
          </a:extLst>
        </xdr:cNvPr>
        <xdr:cNvSpPr txBox="1"/>
      </xdr:nvSpPr>
      <xdr:spPr>
        <a:xfrm>
          <a:off x="5740400" y="66358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180716</xdr:rowOff>
    </xdr:from>
    <xdr:to>
      <xdr:col>26</xdr:col>
      <xdr:colOff>101600</xdr:colOff>
      <xdr:row>35</xdr:row>
      <xdr:rowOff>282316</xdr:rowOff>
    </xdr:to>
    <xdr:sp macro="" textlink="">
      <xdr:nvSpPr>
        <xdr:cNvPr id="131" name="楕円 130">
          <a:extLst>
            <a:ext uri="{FF2B5EF4-FFF2-40B4-BE49-F238E27FC236}">
              <a16:creationId xmlns:a16="http://schemas.microsoft.com/office/drawing/2014/main" id="{00000000-0008-0000-0500-000083000000}"/>
            </a:ext>
          </a:extLst>
        </xdr:cNvPr>
        <xdr:cNvSpPr/>
      </xdr:nvSpPr>
      <xdr:spPr bwMode="auto">
        <a:xfrm>
          <a:off x="4953000" y="679106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292493</xdr:rowOff>
    </xdr:from>
    <xdr:ext cx="7366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4622800" y="65599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218824</xdr:rowOff>
    </xdr:from>
    <xdr:to>
      <xdr:col>22</xdr:col>
      <xdr:colOff>165100</xdr:colOff>
      <xdr:row>35</xdr:row>
      <xdr:rowOff>320424</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4254500" y="682917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305201</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3924300" y="69155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234688</xdr:rowOff>
    </xdr:from>
    <xdr:to>
      <xdr:col>19</xdr:col>
      <xdr:colOff>38100</xdr:colOff>
      <xdr:row>35</xdr:row>
      <xdr:rowOff>336288</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3556000" y="684503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321065</xdr:rowOff>
    </xdr:from>
    <xdr:ext cx="7620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3225800" y="6931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258142</xdr:rowOff>
    </xdr:from>
    <xdr:to>
      <xdr:col>15</xdr:col>
      <xdr:colOff>101600</xdr:colOff>
      <xdr:row>36</xdr:row>
      <xdr:rowOff>16842</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2857500" y="686849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1619</xdr:rowOff>
    </xdr:from>
    <xdr:ext cx="762000" cy="259045"/>
    <xdr:sp macro="" textlink="">
      <xdr:nvSpPr>
        <xdr:cNvPr id="138" name="テキスト ボックス 137">
          <a:extLst>
            <a:ext uri="{FF2B5EF4-FFF2-40B4-BE49-F238E27FC236}">
              <a16:creationId xmlns:a16="http://schemas.microsoft.com/office/drawing/2014/main" id="{00000000-0008-0000-0500-00008A000000}"/>
            </a:ext>
          </a:extLst>
        </xdr:cNvPr>
        <xdr:cNvSpPr txBox="1"/>
      </xdr:nvSpPr>
      <xdr:spPr>
        <a:xfrm>
          <a:off x="2527300" y="69548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青森県階上町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13,232
13,153
94.00
7,960,171
7,718,821
238,307
3,844,791
5,714,773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11.3
25.4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79,003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76975</xdr:rowOff>
    </xdr:from>
    <xdr:to>
      <xdr:col>24</xdr:col>
      <xdr:colOff>62865</xdr:colOff>
      <xdr:row>39</xdr:row>
      <xdr:rowOff>87199</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220475"/>
          <a:ext cx="1270" cy="15532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91026</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777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56,634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87199</xdr:rowOff>
    </xdr:from>
    <xdr:to>
      <xdr:col>24</xdr:col>
      <xdr:colOff>152400</xdr:colOff>
      <xdr:row>39</xdr:row>
      <xdr:rowOff>87199</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7737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23652</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49957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178,939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76975</xdr:rowOff>
    </xdr:from>
    <xdr:to>
      <xdr:col>24</xdr:col>
      <xdr:colOff>152400</xdr:colOff>
      <xdr:row>30</xdr:row>
      <xdr:rowOff>76975</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220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39</xdr:row>
      <xdr:rowOff>21616</xdr:rowOff>
    </xdr:from>
    <xdr:to>
      <xdr:col>24</xdr:col>
      <xdr:colOff>63500</xdr:colOff>
      <xdr:row>39</xdr:row>
      <xdr:rowOff>75705</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6708166"/>
          <a:ext cx="838200" cy="54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35577</xdr:rowOff>
    </xdr:from>
    <xdr:ext cx="534377"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603632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12700</xdr:rowOff>
    </xdr:from>
    <xdr:to>
      <xdr:col>24</xdr:col>
      <xdr:colOff>114300</xdr:colOff>
      <xdr:row>36</xdr:row>
      <xdr:rowOff>114300</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184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75705</xdr:rowOff>
    </xdr:from>
    <xdr:to>
      <xdr:col>19</xdr:col>
      <xdr:colOff>177800</xdr:colOff>
      <xdr:row>39</xdr:row>
      <xdr:rowOff>100064</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6762255"/>
          <a:ext cx="889000" cy="243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138925</xdr:rowOff>
    </xdr:from>
    <xdr:to>
      <xdr:col>20</xdr:col>
      <xdr:colOff>38100</xdr:colOff>
      <xdr:row>37</xdr:row>
      <xdr:rowOff>69075</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311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85602</xdr:rowOff>
    </xdr:from>
    <xdr:ext cx="534377"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530111" y="6086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39</xdr:row>
      <xdr:rowOff>89941</xdr:rowOff>
    </xdr:from>
    <xdr:to>
      <xdr:col>15</xdr:col>
      <xdr:colOff>50800</xdr:colOff>
      <xdr:row>39</xdr:row>
      <xdr:rowOff>100064</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a:off x="2019300" y="6776491"/>
          <a:ext cx="889000" cy="101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157086</xdr:rowOff>
    </xdr:from>
    <xdr:to>
      <xdr:col>15</xdr:col>
      <xdr:colOff>101600</xdr:colOff>
      <xdr:row>37</xdr:row>
      <xdr:rowOff>87236</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329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103763</xdr:rowOff>
    </xdr:from>
    <xdr:ext cx="534377"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1111" y="6104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39</xdr:row>
      <xdr:rowOff>89941</xdr:rowOff>
    </xdr:from>
    <xdr:to>
      <xdr:col>10</xdr:col>
      <xdr:colOff>114300</xdr:colOff>
      <xdr:row>39</xdr:row>
      <xdr:rowOff>114249</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6776491"/>
          <a:ext cx="889000" cy="243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165913</xdr:rowOff>
    </xdr:from>
    <xdr:to>
      <xdr:col>10</xdr:col>
      <xdr:colOff>165100</xdr:colOff>
      <xdr:row>37</xdr:row>
      <xdr:rowOff>96063</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338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112590</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6113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17145</xdr:rowOff>
    </xdr:from>
    <xdr:to>
      <xdr:col>6</xdr:col>
      <xdr:colOff>38100</xdr:colOff>
      <xdr:row>37</xdr:row>
      <xdr:rowOff>118745</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360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135272</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3111" y="6136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142266</xdr:rowOff>
    </xdr:from>
    <xdr:to>
      <xdr:col>24</xdr:col>
      <xdr:colOff>114300</xdr:colOff>
      <xdr:row>39</xdr:row>
      <xdr:rowOff>72416</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6657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57193</xdr:rowOff>
    </xdr:from>
    <xdr:ext cx="534377"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6572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24905</xdr:rowOff>
    </xdr:from>
    <xdr:to>
      <xdr:col>20</xdr:col>
      <xdr:colOff>38100</xdr:colOff>
      <xdr:row>39</xdr:row>
      <xdr:rowOff>126505</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711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39</xdr:row>
      <xdr:rowOff>117632</xdr:rowOff>
    </xdr:from>
    <xdr:ext cx="534377"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530111" y="6804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39</xdr:row>
      <xdr:rowOff>49264</xdr:rowOff>
    </xdr:from>
    <xdr:to>
      <xdr:col>15</xdr:col>
      <xdr:colOff>101600</xdr:colOff>
      <xdr:row>39</xdr:row>
      <xdr:rowOff>150864</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735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39</xdr:row>
      <xdr:rowOff>141991</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41111" y="6828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39</xdr:row>
      <xdr:rowOff>39141</xdr:rowOff>
    </xdr:from>
    <xdr:to>
      <xdr:col>10</xdr:col>
      <xdr:colOff>165100</xdr:colOff>
      <xdr:row>39</xdr:row>
      <xdr:rowOff>140741</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725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39</xdr:row>
      <xdr:rowOff>131868</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52111" y="6818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39</xdr:row>
      <xdr:rowOff>63449</xdr:rowOff>
    </xdr:from>
    <xdr:to>
      <xdr:col>6</xdr:col>
      <xdr:colOff>38100</xdr:colOff>
      <xdr:row>39</xdr:row>
      <xdr:rowOff>165049</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749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39</xdr:row>
      <xdr:rowOff>156176</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63111" y="68427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72,083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1" name="テキスト ボックス 100">
          <a:extLst>
            <a:ext uri="{FF2B5EF4-FFF2-40B4-BE49-F238E27FC236}">
              <a16:creationId xmlns:a16="http://schemas.microsoft.com/office/drawing/2014/main" id="{00000000-0008-0000-0600-000065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物件費グラフ枠">
          <a:extLst>
            <a:ext uri="{FF2B5EF4-FFF2-40B4-BE49-F238E27FC236}">
              <a16:creationId xmlns:a16="http://schemas.microsoft.com/office/drawing/2014/main" id="{00000000-0008-0000-06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15132</xdr:rowOff>
    </xdr:from>
    <xdr:to>
      <xdr:col>24</xdr:col>
      <xdr:colOff>62865</xdr:colOff>
      <xdr:row>57</xdr:row>
      <xdr:rowOff>67485</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flipV="1">
          <a:off x="4633595" y="8759082"/>
          <a:ext cx="1270" cy="10810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71312</xdr:rowOff>
    </xdr:from>
    <xdr:ext cx="534377" cy="259045"/>
    <xdr:sp macro="" textlink="">
      <xdr:nvSpPr>
        <xdr:cNvPr id="112" name="物件費最小値テキスト">
          <a:extLst>
            <a:ext uri="{FF2B5EF4-FFF2-40B4-BE49-F238E27FC236}">
              <a16:creationId xmlns:a16="http://schemas.microsoft.com/office/drawing/2014/main" id="{00000000-0008-0000-0600-000070000000}"/>
            </a:ext>
          </a:extLst>
        </xdr:cNvPr>
        <xdr:cNvSpPr txBox="1"/>
      </xdr:nvSpPr>
      <xdr:spPr>
        <a:xfrm>
          <a:off x="4686300" y="9843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53,295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67485</xdr:rowOff>
    </xdr:from>
    <xdr:to>
      <xdr:col>24</xdr:col>
      <xdr:colOff>152400</xdr:colOff>
      <xdr:row>57</xdr:row>
      <xdr:rowOff>67485</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4546600" y="98401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133259</xdr:rowOff>
    </xdr:from>
    <xdr:ext cx="599010" cy="259045"/>
    <xdr:sp macro="" textlink="">
      <xdr:nvSpPr>
        <xdr:cNvPr id="114" name="物件費最大値テキスト">
          <a:extLst>
            <a:ext uri="{FF2B5EF4-FFF2-40B4-BE49-F238E27FC236}">
              <a16:creationId xmlns:a16="http://schemas.microsoft.com/office/drawing/2014/main" id="{00000000-0008-0000-0600-000072000000}"/>
            </a:ext>
          </a:extLst>
        </xdr:cNvPr>
        <xdr:cNvSpPr txBox="1"/>
      </xdr:nvSpPr>
      <xdr:spPr>
        <a:xfrm>
          <a:off x="4686300" y="85343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289,746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15132</xdr:rowOff>
    </xdr:from>
    <xdr:to>
      <xdr:col>24</xdr:col>
      <xdr:colOff>152400</xdr:colOff>
      <xdr:row>51</xdr:row>
      <xdr:rowOff>15132</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87590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171215</xdr:rowOff>
    </xdr:from>
    <xdr:to>
      <xdr:col>24</xdr:col>
      <xdr:colOff>63500</xdr:colOff>
      <xdr:row>57</xdr:row>
      <xdr:rowOff>419</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3797300" y="9772415"/>
          <a:ext cx="838200" cy="6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41332</xdr:rowOff>
    </xdr:from>
    <xdr:ext cx="534377" cy="259045"/>
    <xdr:sp macro="" textlink="">
      <xdr:nvSpPr>
        <xdr:cNvPr id="117" name="物件費平均値テキスト">
          <a:extLst>
            <a:ext uri="{FF2B5EF4-FFF2-40B4-BE49-F238E27FC236}">
              <a16:creationId xmlns:a16="http://schemas.microsoft.com/office/drawing/2014/main" id="{00000000-0008-0000-0600-000075000000}"/>
            </a:ext>
          </a:extLst>
        </xdr:cNvPr>
        <xdr:cNvSpPr txBox="1"/>
      </xdr:nvSpPr>
      <xdr:spPr>
        <a:xfrm>
          <a:off x="4686300" y="94710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90,408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18455</xdr:rowOff>
    </xdr:from>
    <xdr:to>
      <xdr:col>24</xdr:col>
      <xdr:colOff>114300</xdr:colOff>
      <xdr:row>56</xdr:row>
      <xdr:rowOff>120055</xdr:rowOff>
    </xdr:to>
    <xdr:sp macro="" textlink="">
      <xdr:nvSpPr>
        <xdr:cNvPr id="118" name="フローチャート: 判断 117">
          <a:extLst>
            <a:ext uri="{FF2B5EF4-FFF2-40B4-BE49-F238E27FC236}">
              <a16:creationId xmlns:a16="http://schemas.microsoft.com/office/drawing/2014/main" id="{00000000-0008-0000-0600-000076000000}"/>
            </a:ext>
          </a:extLst>
        </xdr:cNvPr>
        <xdr:cNvSpPr/>
      </xdr:nvSpPr>
      <xdr:spPr>
        <a:xfrm>
          <a:off x="4584700" y="9619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171215</xdr:rowOff>
    </xdr:from>
    <xdr:to>
      <xdr:col>19</xdr:col>
      <xdr:colOff>177800</xdr:colOff>
      <xdr:row>57</xdr:row>
      <xdr:rowOff>13348</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2908300" y="9772415"/>
          <a:ext cx="889000" cy="13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156049</xdr:rowOff>
    </xdr:from>
    <xdr:to>
      <xdr:col>20</xdr:col>
      <xdr:colOff>38100</xdr:colOff>
      <xdr:row>56</xdr:row>
      <xdr:rowOff>86199</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3746500" y="9585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102726</xdr:rowOff>
    </xdr:from>
    <xdr:ext cx="534377" cy="259045"/>
    <xdr:sp macro="" textlink="">
      <xdr:nvSpPr>
        <xdr:cNvPr id="121" name="テキスト ボックス 120">
          <a:extLst>
            <a:ext uri="{FF2B5EF4-FFF2-40B4-BE49-F238E27FC236}">
              <a16:creationId xmlns:a16="http://schemas.microsoft.com/office/drawing/2014/main" id="{00000000-0008-0000-0600-000079000000}"/>
            </a:ext>
          </a:extLst>
        </xdr:cNvPr>
        <xdr:cNvSpPr txBox="1"/>
      </xdr:nvSpPr>
      <xdr:spPr>
        <a:xfrm>
          <a:off x="3530111" y="9361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97,813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13348</xdr:rowOff>
    </xdr:from>
    <xdr:to>
      <xdr:col>15</xdr:col>
      <xdr:colOff>50800</xdr:colOff>
      <xdr:row>57</xdr:row>
      <xdr:rowOff>27700</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2019300" y="9785998"/>
          <a:ext cx="889000" cy="14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39898</xdr:rowOff>
    </xdr:from>
    <xdr:to>
      <xdr:col>15</xdr:col>
      <xdr:colOff>101600</xdr:colOff>
      <xdr:row>56</xdr:row>
      <xdr:rowOff>141498</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2857500" y="9641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158025</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2641111" y="9416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27700</xdr:rowOff>
    </xdr:from>
    <xdr:to>
      <xdr:col>10</xdr:col>
      <xdr:colOff>114300</xdr:colOff>
      <xdr:row>57</xdr:row>
      <xdr:rowOff>29634</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1130300" y="9800350"/>
          <a:ext cx="889000" cy="19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41671</xdr:rowOff>
    </xdr:from>
    <xdr:to>
      <xdr:col>10</xdr:col>
      <xdr:colOff>165100</xdr:colOff>
      <xdr:row>56</xdr:row>
      <xdr:rowOff>143271</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1968500" y="9642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159798</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1752111" y="9418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32052</xdr:rowOff>
    </xdr:from>
    <xdr:to>
      <xdr:col>6</xdr:col>
      <xdr:colOff>38100</xdr:colOff>
      <xdr:row>56</xdr:row>
      <xdr:rowOff>133652</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079500" y="9633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54</xdr:row>
      <xdr:rowOff>150179</xdr:rowOff>
    </xdr:from>
    <xdr:ext cx="534377"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863111" y="9408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87,434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121069</xdr:rowOff>
    </xdr:from>
    <xdr:to>
      <xdr:col>24</xdr:col>
      <xdr:colOff>114300</xdr:colOff>
      <xdr:row>57</xdr:row>
      <xdr:rowOff>51219</xdr:rowOff>
    </xdr:to>
    <xdr:sp macro="" textlink="">
      <xdr:nvSpPr>
        <xdr:cNvPr id="135" name="楕円 134">
          <a:extLst>
            <a:ext uri="{FF2B5EF4-FFF2-40B4-BE49-F238E27FC236}">
              <a16:creationId xmlns:a16="http://schemas.microsoft.com/office/drawing/2014/main" id="{00000000-0008-0000-0600-000087000000}"/>
            </a:ext>
          </a:extLst>
        </xdr:cNvPr>
        <xdr:cNvSpPr/>
      </xdr:nvSpPr>
      <xdr:spPr>
        <a:xfrm>
          <a:off x="4584700" y="9722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35996</xdr:rowOff>
    </xdr:from>
    <xdr:ext cx="534377" cy="259045"/>
    <xdr:sp macro="" textlink="">
      <xdr:nvSpPr>
        <xdr:cNvPr id="136" name="物件費該当値テキスト">
          <a:extLst>
            <a:ext uri="{FF2B5EF4-FFF2-40B4-BE49-F238E27FC236}">
              <a16:creationId xmlns:a16="http://schemas.microsoft.com/office/drawing/2014/main" id="{00000000-0008-0000-0600-000088000000}"/>
            </a:ext>
          </a:extLst>
        </xdr:cNvPr>
        <xdr:cNvSpPr txBox="1"/>
      </xdr:nvSpPr>
      <xdr:spPr>
        <a:xfrm>
          <a:off x="4686300" y="96371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120415</xdr:rowOff>
    </xdr:from>
    <xdr:to>
      <xdr:col>20</xdr:col>
      <xdr:colOff>38100</xdr:colOff>
      <xdr:row>57</xdr:row>
      <xdr:rowOff>50565</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3746500" y="9721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41692</xdr:rowOff>
    </xdr:from>
    <xdr:ext cx="534377"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3530111" y="98143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133998</xdr:rowOff>
    </xdr:from>
    <xdr:to>
      <xdr:col>15</xdr:col>
      <xdr:colOff>101600</xdr:colOff>
      <xdr:row>57</xdr:row>
      <xdr:rowOff>64148</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2857500" y="9735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55275</xdr:rowOff>
    </xdr:from>
    <xdr:ext cx="534377"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2641111" y="98279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148350</xdr:rowOff>
    </xdr:from>
    <xdr:to>
      <xdr:col>10</xdr:col>
      <xdr:colOff>165100</xdr:colOff>
      <xdr:row>57</xdr:row>
      <xdr:rowOff>78500</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1968500" y="9749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69627</xdr:rowOff>
    </xdr:from>
    <xdr:ext cx="534377"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1752111" y="9842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150284</xdr:rowOff>
    </xdr:from>
    <xdr:to>
      <xdr:col>6</xdr:col>
      <xdr:colOff>38100</xdr:colOff>
      <xdr:row>57</xdr:row>
      <xdr:rowOff>80434</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079500" y="9751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71561</xdr:rowOff>
    </xdr:from>
    <xdr:ext cx="534377"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863111" y="9844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6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6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6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5" name="直線コネクタ 154">
          <a:extLst>
            <a:ext uri="{FF2B5EF4-FFF2-40B4-BE49-F238E27FC236}">
              <a16:creationId xmlns:a16="http://schemas.microsoft.com/office/drawing/2014/main" id="{00000000-0008-0000-0600-00009B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5" name="維持補修費グラフ枠">
          <a:extLst>
            <a:ext uri="{FF2B5EF4-FFF2-40B4-BE49-F238E27FC236}">
              <a16:creationId xmlns:a16="http://schemas.microsoft.com/office/drawing/2014/main" id="{00000000-0008-0000-0600-0000A5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143289</xdr:rowOff>
    </xdr:from>
    <xdr:to>
      <xdr:col>24</xdr:col>
      <xdr:colOff>62865</xdr:colOff>
      <xdr:row>78</xdr:row>
      <xdr:rowOff>117686</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flipV="1">
          <a:off x="4633595" y="12316239"/>
          <a:ext cx="1270" cy="11745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121513</xdr:rowOff>
    </xdr:from>
    <xdr:ext cx="378565" cy="259045"/>
    <xdr:sp macro="" textlink="">
      <xdr:nvSpPr>
        <xdr:cNvPr id="167" name="維持補修費最小値テキスト">
          <a:extLst>
            <a:ext uri="{FF2B5EF4-FFF2-40B4-BE49-F238E27FC236}">
              <a16:creationId xmlns:a16="http://schemas.microsoft.com/office/drawing/2014/main" id="{00000000-0008-0000-0600-0000A7000000}"/>
            </a:ext>
          </a:extLst>
        </xdr:cNvPr>
        <xdr:cNvSpPr txBox="1"/>
      </xdr:nvSpPr>
      <xdr:spPr>
        <a:xfrm>
          <a:off x="4686300" y="134946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117686</xdr:rowOff>
    </xdr:from>
    <xdr:to>
      <xdr:col>24</xdr:col>
      <xdr:colOff>152400</xdr:colOff>
      <xdr:row>78</xdr:row>
      <xdr:rowOff>117686</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4546600" y="13490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89966</xdr:rowOff>
    </xdr:from>
    <xdr:ext cx="534377" cy="259045"/>
    <xdr:sp macro="" textlink="">
      <xdr:nvSpPr>
        <xdr:cNvPr id="169" name="維持補修費最大値テキスト">
          <a:extLst>
            <a:ext uri="{FF2B5EF4-FFF2-40B4-BE49-F238E27FC236}">
              <a16:creationId xmlns:a16="http://schemas.microsoft.com/office/drawing/2014/main" id="{00000000-0008-0000-0600-0000A9000000}"/>
            </a:ext>
          </a:extLst>
        </xdr:cNvPr>
        <xdr:cNvSpPr txBox="1"/>
      </xdr:nvSpPr>
      <xdr:spPr>
        <a:xfrm>
          <a:off x="4686300" y="120914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52,343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143289</xdr:rowOff>
    </xdr:from>
    <xdr:to>
      <xdr:col>24</xdr:col>
      <xdr:colOff>152400</xdr:colOff>
      <xdr:row>71</xdr:row>
      <xdr:rowOff>143289</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4546600" y="12316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25583</xdr:rowOff>
    </xdr:from>
    <xdr:to>
      <xdr:col>24</xdr:col>
      <xdr:colOff>63500</xdr:colOff>
      <xdr:row>77</xdr:row>
      <xdr:rowOff>53243</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flipV="1">
          <a:off x="3797300" y="13227233"/>
          <a:ext cx="838200" cy="276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15298</xdr:rowOff>
    </xdr:from>
    <xdr:ext cx="469744" cy="259045"/>
    <xdr:sp macro="" textlink="">
      <xdr:nvSpPr>
        <xdr:cNvPr id="172" name="維持補修費平均値テキスト">
          <a:extLst>
            <a:ext uri="{FF2B5EF4-FFF2-40B4-BE49-F238E27FC236}">
              <a16:creationId xmlns:a16="http://schemas.microsoft.com/office/drawing/2014/main" id="{00000000-0008-0000-0600-0000AC000000}"/>
            </a:ext>
          </a:extLst>
        </xdr:cNvPr>
        <xdr:cNvSpPr txBox="1"/>
      </xdr:nvSpPr>
      <xdr:spPr>
        <a:xfrm>
          <a:off x="4686300" y="1321694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36871</xdr:rowOff>
    </xdr:from>
    <xdr:to>
      <xdr:col>24</xdr:col>
      <xdr:colOff>114300</xdr:colOff>
      <xdr:row>77</xdr:row>
      <xdr:rowOff>138471</xdr:rowOff>
    </xdr:to>
    <xdr:sp macro="" textlink="">
      <xdr:nvSpPr>
        <xdr:cNvPr id="173" name="フローチャート: 判断 172">
          <a:extLst>
            <a:ext uri="{FF2B5EF4-FFF2-40B4-BE49-F238E27FC236}">
              <a16:creationId xmlns:a16="http://schemas.microsoft.com/office/drawing/2014/main" id="{00000000-0008-0000-0600-0000AD000000}"/>
            </a:ext>
          </a:extLst>
        </xdr:cNvPr>
        <xdr:cNvSpPr/>
      </xdr:nvSpPr>
      <xdr:spPr>
        <a:xfrm>
          <a:off x="4584700" y="132385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53243</xdr:rowOff>
    </xdr:from>
    <xdr:to>
      <xdr:col>19</xdr:col>
      <xdr:colOff>177800</xdr:colOff>
      <xdr:row>77</xdr:row>
      <xdr:rowOff>87488</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flipV="1">
          <a:off x="2908300" y="13254893"/>
          <a:ext cx="889000" cy="34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120058</xdr:rowOff>
    </xdr:from>
    <xdr:to>
      <xdr:col>20</xdr:col>
      <xdr:colOff>38100</xdr:colOff>
      <xdr:row>78</xdr:row>
      <xdr:rowOff>50208</xdr:rowOff>
    </xdr:to>
    <xdr:sp macro="" textlink="">
      <xdr:nvSpPr>
        <xdr:cNvPr id="175" name="フローチャート: 判断 174">
          <a:extLst>
            <a:ext uri="{FF2B5EF4-FFF2-40B4-BE49-F238E27FC236}">
              <a16:creationId xmlns:a16="http://schemas.microsoft.com/office/drawing/2014/main" id="{00000000-0008-0000-0600-0000AF000000}"/>
            </a:ext>
          </a:extLst>
        </xdr:cNvPr>
        <xdr:cNvSpPr/>
      </xdr:nvSpPr>
      <xdr:spPr>
        <a:xfrm>
          <a:off x="3746500" y="13321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41335</xdr:rowOff>
    </xdr:from>
    <xdr:ext cx="469744" cy="259045"/>
    <xdr:sp macro="" textlink="">
      <xdr:nvSpPr>
        <xdr:cNvPr id="176" name="テキスト ボックス 175">
          <a:extLst>
            <a:ext uri="{FF2B5EF4-FFF2-40B4-BE49-F238E27FC236}">
              <a16:creationId xmlns:a16="http://schemas.microsoft.com/office/drawing/2014/main" id="{00000000-0008-0000-0600-0000B0000000}"/>
            </a:ext>
          </a:extLst>
        </xdr:cNvPr>
        <xdr:cNvSpPr txBox="1"/>
      </xdr:nvSpPr>
      <xdr:spPr>
        <a:xfrm>
          <a:off x="3562428" y="13414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165188</xdr:rowOff>
    </xdr:from>
    <xdr:to>
      <xdr:col>15</xdr:col>
      <xdr:colOff>50800</xdr:colOff>
      <xdr:row>77</xdr:row>
      <xdr:rowOff>87488</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2019300" y="13195388"/>
          <a:ext cx="889000" cy="93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105885</xdr:rowOff>
    </xdr:from>
    <xdr:to>
      <xdr:col>15</xdr:col>
      <xdr:colOff>101600</xdr:colOff>
      <xdr:row>78</xdr:row>
      <xdr:rowOff>36035</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2857500" y="13307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27162</xdr:rowOff>
    </xdr:from>
    <xdr:ext cx="469744" cy="259045"/>
    <xdr:sp macro="" textlink="">
      <xdr:nvSpPr>
        <xdr:cNvPr id="179" name="テキスト ボックス 178">
          <a:extLst>
            <a:ext uri="{FF2B5EF4-FFF2-40B4-BE49-F238E27FC236}">
              <a16:creationId xmlns:a16="http://schemas.microsoft.com/office/drawing/2014/main" id="{00000000-0008-0000-0600-0000B3000000}"/>
            </a:ext>
          </a:extLst>
        </xdr:cNvPr>
        <xdr:cNvSpPr txBox="1"/>
      </xdr:nvSpPr>
      <xdr:spPr>
        <a:xfrm>
          <a:off x="2673428" y="134002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118371</xdr:rowOff>
    </xdr:from>
    <xdr:to>
      <xdr:col>10</xdr:col>
      <xdr:colOff>114300</xdr:colOff>
      <xdr:row>76</xdr:row>
      <xdr:rowOff>165188</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a:off x="1130300" y="13148571"/>
          <a:ext cx="889000" cy="468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61125</xdr:rowOff>
    </xdr:from>
    <xdr:to>
      <xdr:col>10</xdr:col>
      <xdr:colOff>165100</xdr:colOff>
      <xdr:row>77</xdr:row>
      <xdr:rowOff>162725</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1968500" y="13262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77</xdr:row>
      <xdr:rowOff>153852</xdr:rowOff>
    </xdr:from>
    <xdr:ext cx="469744" cy="259045"/>
    <xdr:sp macro=""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1784428" y="13355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92557</xdr:rowOff>
    </xdr:from>
    <xdr:to>
      <xdr:col>6</xdr:col>
      <xdr:colOff>38100</xdr:colOff>
      <xdr:row>78</xdr:row>
      <xdr:rowOff>22707</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1079500" y="13294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13834</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895428" y="133869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146233</xdr:rowOff>
    </xdr:from>
    <xdr:to>
      <xdr:col>24</xdr:col>
      <xdr:colOff>114300</xdr:colOff>
      <xdr:row>77</xdr:row>
      <xdr:rowOff>76383</xdr:rowOff>
    </xdr:to>
    <xdr:sp macro="" textlink="">
      <xdr:nvSpPr>
        <xdr:cNvPr id="190" name="楕円 189">
          <a:extLst>
            <a:ext uri="{FF2B5EF4-FFF2-40B4-BE49-F238E27FC236}">
              <a16:creationId xmlns:a16="http://schemas.microsoft.com/office/drawing/2014/main" id="{00000000-0008-0000-0600-0000BE000000}"/>
            </a:ext>
          </a:extLst>
        </xdr:cNvPr>
        <xdr:cNvSpPr/>
      </xdr:nvSpPr>
      <xdr:spPr>
        <a:xfrm>
          <a:off x="4584700" y="131764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169110</xdr:rowOff>
    </xdr:from>
    <xdr:ext cx="534377" cy="259045"/>
    <xdr:sp macro="" textlink="">
      <xdr:nvSpPr>
        <xdr:cNvPr id="191" name="維持補修費該当値テキスト">
          <a:extLst>
            <a:ext uri="{FF2B5EF4-FFF2-40B4-BE49-F238E27FC236}">
              <a16:creationId xmlns:a16="http://schemas.microsoft.com/office/drawing/2014/main" id="{00000000-0008-0000-0600-0000BF000000}"/>
            </a:ext>
          </a:extLst>
        </xdr:cNvPr>
        <xdr:cNvSpPr txBox="1"/>
      </xdr:nvSpPr>
      <xdr:spPr>
        <a:xfrm>
          <a:off x="4686300" y="13027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2443</xdr:rowOff>
    </xdr:from>
    <xdr:to>
      <xdr:col>20</xdr:col>
      <xdr:colOff>38100</xdr:colOff>
      <xdr:row>77</xdr:row>
      <xdr:rowOff>104043</xdr:rowOff>
    </xdr:to>
    <xdr:sp macro="" textlink="">
      <xdr:nvSpPr>
        <xdr:cNvPr id="192" name="楕円 191">
          <a:extLst>
            <a:ext uri="{FF2B5EF4-FFF2-40B4-BE49-F238E27FC236}">
              <a16:creationId xmlns:a16="http://schemas.microsoft.com/office/drawing/2014/main" id="{00000000-0008-0000-0600-0000C0000000}"/>
            </a:ext>
          </a:extLst>
        </xdr:cNvPr>
        <xdr:cNvSpPr/>
      </xdr:nvSpPr>
      <xdr:spPr>
        <a:xfrm>
          <a:off x="3746500" y="13204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75</xdr:row>
      <xdr:rowOff>120570</xdr:rowOff>
    </xdr:from>
    <xdr:ext cx="534377"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3530111" y="12979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36688</xdr:rowOff>
    </xdr:from>
    <xdr:to>
      <xdr:col>15</xdr:col>
      <xdr:colOff>101600</xdr:colOff>
      <xdr:row>77</xdr:row>
      <xdr:rowOff>138288</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2857500" y="13238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75</xdr:row>
      <xdr:rowOff>154815</xdr:rowOff>
    </xdr:from>
    <xdr:ext cx="469744"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2673428" y="130135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114388</xdr:rowOff>
    </xdr:from>
    <xdr:to>
      <xdr:col>10</xdr:col>
      <xdr:colOff>165100</xdr:colOff>
      <xdr:row>77</xdr:row>
      <xdr:rowOff>44538</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1968500" y="13144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75</xdr:row>
      <xdr:rowOff>61066</xdr:rowOff>
    </xdr:from>
    <xdr:ext cx="534377"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1752111" y="12919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67571</xdr:rowOff>
    </xdr:from>
    <xdr:to>
      <xdr:col>6</xdr:col>
      <xdr:colOff>38100</xdr:colOff>
      <xdr:row>76</xdr:row>
      <xdr:rowOff>169171</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1079500" y="13097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75</xdr:row>
      <xdr:rowOff>14249</xdr:rowOff>
    </xdr:from>
    <xdr:ext cx="534377"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863111" y="128729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0" name="正方形/長方形 199">
          <a:extLst>
            <a:ext uri="{FF2B5EF4-FFF2-40B4-BE49-F238E27FC236}">
              <a16:creationId xmlns:a16="http://schemas.microsoft.com/office/drawing/2014/main" id="{00000000-0008-0000-0600-0000C8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1" name="正方形/長方形 200">
          <a:extLst>
            <a:ext uri="{FF2B5EF4-FFF2-40B4-BE49-F238E27FC236}">
              <a16:creationId xmlns:a16="http://schemas.microsoft.com/office/drawing/2014/main" id="{00000000-0008-0000-0600-0000C9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127,235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8" name="テキスト ボックス 207">
          <a:extLst>
            <a:ext uri="{FF2B5EF4-FFF2-40B4-BE49-F238E27FC236}">
              <a16:creationId xmlns:a16="http://schemas.microsoft.com/office/drawing/2014/main" id="{00000000-0008-0000-0600-0000D0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09" name="直線コネクタ 208">
          <a:extLst>
            <a:ext uri="{FF2B5EF4-FFF2-40B4-BE49-F238E27FC236}">
              <a16:creationId xmlns:a16="http://schemas.microsoft.com/office/drawing/2014/main" id="{00000000-0008-0000-0600-0000D1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0" name="テキスト ボックス 209">
          <a:extLst>
            <a:ext uri="{FF2B5EF4-FFF2-40B4-BE49-F238E27FC236}">
              <a16:creationId xmlns:a16="http://schemas.microsoft.com/office/drawing/2014/main" id="{00000000-0008-0000-0600-0000D2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1" name="直線コネクタ 210">
          <a:extLst>
            <a:ext uri="{FF2B5EF4-FFF2-40B4-BE49-F238E27FC236}">
              <a16:creationId xmlns:a16="http://schemas.microsoft.com/office/drawing/2014/main" id="{00000000-0008-0000-0600-0000D3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3" name="扶助費グラフ枠">
          <a:extLst>
            <a:ext uri="{FF2B5EF4-FFF2-40B4-BE49-F238E27FC236}">
              <a16:creationId xmlns:a16="http://schemas.microsoft.com/office/drawing/2014/main" id="{00000000-0008-0000-0600-0000DF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167760</xdr:rowOff>
    </xdr:from>
    <xdr:to>
      <xdr:col>24</xdr:col>
      <xdr:colOff>62865</xdr:colOff>
      <xdr:row>98</xdr:row>
      <xdr:rowOff>126022</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flipV="1">
          <a:off x="4633595" y="15426810"/>
          <a:ext cx="1270" cy="15013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129849</xdr:rowOff>
    </xdr:from>
    <xdr:ext cx="534377" cy="259045"/>
    <xdr:sp macro="" textlink="">
      <xdr:nvSpPr>
        <xdr:cNvPr id="225" name="扶助費最小値テキスト">
          <a:extLst>
            <a:ext uri="{FF2B5EF4-FFF2-40B4-BE49-F238E27FC236}">
              <a16:creationId xmlns:a16="http://schemas.microsoft.com/office/drawing/2014/main" id="{00000000-0008-0000-0600-0000E1000000}"/>
            </a:ext>
          </a:extLst>
        </xdr:cNvPr>
        <xdr:cNvSpPr txBox="1"/>
      </xdr:nvSpPr>
      <xdr:spPr>
        <a:xfrm>
          <a:off x="4686300" y="169319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44,718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126022</xdr:rowOff>
    </xdr:from>
    <xdr:to>
      <xdr:col>24</xdr:col>
      <xdr:colOff>152400</xdr:colOff>
      <xdr:row>98</xdr:row>
      <xdr:rowOff>126022</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4546600" y="169281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114437</xdr:rowOff>
    </xdr:from>
    <xdr:ext cx="599010" cy="259045"/>
    <xdr:sp macro="" textlink="">
      <xdr:nvSpPr>
        <xdr:cNvPr id="227" name="扶助費最大値テキスト">
          <a:extLst>
            <a:ext uri="{FF2B5EF4-FFF2-40B4-BE49-F238E27FC236}">
              <a16:creationId xmlns:a16="http://schemas.microsoft.com/office/drawing/2014/main" id="{00000000-0008-0000-0600-0000E3000000}"/>
            </a:ext>
          </a:extLst>
        </xdr:cNvPr>
        <xdr:cNvSpPr txBox="1"/>
      </xdr:nvSpPr>
      <xdr:spPr>
        <a:xfrm>
          <a:off x="4686300" y="152020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123,527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89</xdr:row>
      <xdr:rowOff>167760</xdr:rowOff>
    </xdr:from>
    <xdr:to>
      <xdr:col>24</xdr:col>
      <xdr:colOff>152400</xdr:colOff>
      <xdr:row>89</xdr:row>
      <xdr:rowOff>167760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4546600" y="154268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48279</xdr:rowOff>
    </xdr:from>
    <xdr:to>
      <xdr:col>24</xdr:col>
      <xdr:colOff>63500</xdr:colOff>
      <xdr:row>94</xdr:row>
      <xdr:rowOff>77882</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flipV="1">
          <a:off x="3797300" y="16164579"/>
          <a:ext cx="838200" cy="296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12158</xdr:rowOff>
    </xdr:from>
    <xdr:ext cx="534377" cy="259045"/>
    <xdr:sp macro="" textlink="">
      <xdr:nvSpPr>
        <xdr:cNvPr id="230" name="扶助費平均値テキスト">
          <a:extLst>
            <a:ext uri="{FF2B5EF4-FFF2-40B4-BE49-F238E27FC236}">
              <a16:creationId xmlns:a16="http://schemas.microsoft.com/office/drawing/2014/main" id="{00000000-0008-0000-0600-0000E6000000}"/>
            </a:ext>
          </a:extLst>
        </xdr:cNvPr>
        <xdr:cNvSpPr txBox="1"/>
      </xdr:nvSpPr>
      <xdr:spPr>
        <a:xfrm>
          <a:off x="4686300" y="1647135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33731</xdr:rowOff>
    </xdr:from>
    <xdr:to>
      <xdr:col>24</xdr:col>
      <xdr:colOff>114300</xdr:colOff>
      <xdr:row>96</xdr:row>
      <xdr:rowOff>135331</xdr:rowOff>
    </xdr:to>
    <xdr:sp macro="" textlink="">
      <xdr:nvSpPr>
        <xdr:cNvPr id="231" name="フローチャート: 判断 230">
          <a:extLst>
            <a:ext uri="{FF2B5EF4-FFF2-40B4-BE49-F238E27FC236}">
              <a16:creationId xmlns:a16="http://schemas.microsoft.com/office/drawing/2014/main" id="{00000000-0008-0000-0600-0000E7000000}"/>
            </a:ext>
          </a:extLst>
        </xdr:cNvPr>
        <xdr:cNvSpPr/>
      </xdr:nvSpPr>
      <xdr:spPr>
        <a:xfrm>
          <a:off x="4584700" y="164929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77882</xdr:rowOff>
    </xdr:from>
    <xdr:to>
      <xdr:col>19</xdr:col>
      <xdr:colOff>177800</xdr:colOff>
      <xdr:row>94</xdr:row>
      <xdr:rowOff>168714</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flipV="1">
          <a:off x="2908300" y="16194182"/>
          <a:ext cx="889000" cy="908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82823</xdr:rowOff>
    </xdr:from>
    <xdr:to>
      <xdr:col>20</xdr:col>
      <xdr:colOff>38100</xdr:colOff>
      <xdr:row>97</xdr:row>
      <xdr:rowOff>12973</xdr:rowOff>
    </xdr:to>
    <xdr:sp macro="" textlink="">
      <xdr:nvSpPr>
        <xdr:cNvPr id="233" name="フローチャート: 判断 232">
          <a:extLst>
            <a:ext uri="{FF2B5EF4-FFF2-40B4-BE49-F238E27FC236}">
              <a16:creationId xmlns:a16="http://schemas.microsoft.com/office/drawing/2014/main" id="{00000000-0008-0000-0600-0000E9000000}"/>
            </a:ext>
          </a:extLst>
        </xdr:cNvPr>
        <xdr:cNvSpPr/>
      </xdr:nvSpPr>
      <xdr:spPr>
        <a:xfrm>
          <a:off x="3746500" y="16542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4100</xdr:rowOff>
    </xdr:from>
    <xdr:ext cx="534377" cy="259045"/>
    <xdr:sp macro="" textlink="">
      <xdr:nvSpPr>
        <xdr:cNvPr id="234" name="テキスト ボックス 233">
          <a:extLst>
            <a:ext uri="{FF2B5EF4-FFF2-40B4-BE49-F238E27FC236}">
              <a16:creationId xmlns:a16="http://schemas.microsoft.com/office/drawing/2014/main" id="{00000000-0008-0000-0600-0000EA000000}"/>
            </a:ext>
          </a:extLst>
        </xdr:cNvPr>
        <xdr:cNvSpPr txBox="1"/>
      </xdr:nvSpPr>
      <xdr:spPr>
        <a:xfrm>
          <a:off x="3530111" y="166347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94</xdr:row>
      <xdr:rowOff>168714</xdr:rowOff>
    </xdr:from>
    <xdr:to>
      <xdr:col>15</xdr:col>
      <xdr:colOff>50800</xdr:colOff>
      <xdr:row>95</xdr:row>
      <xdr:rowOff>45098</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2019300" y="16285014"/>
          <a:ext cx="889000" cy="478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102236</xdr:rowOff>
    </xdr:from>
    <xdr:to>
      <xdr:col>15</xdr:col>
      <xdr:colOff>101600</xdr:colOff>
      <xdr:row>97</xdr:row>
      <xdr:rowOff>32386</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2857500" y="16561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23513</xdr:rowOff>
    </xdr:from>
    <xdr:ext cx="534377" cy="259045"/>
    <xdr:sp macro="" textlink="">
      <xdr:nvSpPr>
        <xdr:cNvPr id="237" name="テキスト ボックス 236">
          <a:extLst>
            <a:ext uri="{FF2B5EF4-FFF2-40B4-BE49-F238E27FC236}">
              <a16:creationId xmlns:a16="http://schemas.microsoft.com/office/drawing/2014/main" id="{00000000-0008-0000-0600-0000ED000000}"/>
            </a:ext>
          </a:extLst>
        </xdr:cNvPr>
        <xdr:cNvSpPr txBox="1"/>
      </xdr:nvSpPr>
      <xdr:spPr>
        <a:xfrm>
          <a:off x="2641111" y="16654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94</xdr:row>
      <xdr:rowOff>155874</xdr:rowOff>
    </xdr:from>
    <xdr:to>
      <xdr:col>10</xdr:col>
      <xdr:colOff>114300</xdr:colOff>
      <xdr:row>95</xdr:row>
      <xdr:rowOff>45098</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a:off x="1130300" y="16272174"/>
          <a:ext cx="889000" cy="606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104102</xdr:rowOff>
    </xdr:from>
    <xdr:to>
      <xdr:col>10</xdr:col>
      <xdr:colOff>165100</xdr:colOff>
      <xdr:row>97</xdr:row>
      <xdr:rowOff>34252</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1968500" y="16563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25379</xdr:rowOff>
    </xdr:from>
    <xdr:ext cx="534377"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1752111" y="16656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123856</xdr:rowOff>
    </xdr:from>
    <xdr:to>
      <xdr:col>6</xdr:col>
      <xdr:colOff>38100</xdr:colOff>
      <xdr:row>97</xdr:row>
      <xdr:rowOff>54006</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1079500" y="16583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45133</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863111" y="16675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93</xdr:row>
      <xdr:rowOff>168929</xdr:rowOff>
    </xdr:from>
    <xdr:to>
      <xdr:col>24</xdr:col>
      <xdr:colOff>114300</xdr:colOff>
      <xdr:row>94</xdr:row>
      <xdr:rowOff>99079</xdr:rowOff>
    </xdr:to>
    <xdr:sp macro="" textlink="">
      <xdr:nvSpPr>
        <xdr:cNvPr id="248" name="楕円 247">
          <a:extLst>
            <a:ext uri="{FF2B5EF4-FFF2-40B4-BE49-F238E27FC236}">
              <a16:creationId xmlns:a16="http://schemas.microsoft.com/office/drawing/2014/main" id="{00000000-0008-0000-0600-0000F8000000}"/>
            </a:ext>
          </a:extLst>
        </xdr:cNvPr>
        <xdr:cNvSpPr/>
      </xdr:nvSpPr>
      <xdr:spPr>
        <a:xfrm>
          <a:off x="4584700" y="16113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20356</xdr:rowOff>
    </xdr:from>
    <xdr:ext cx="534377" cy="259045"/>
    <xdr:sp macro="" textlink="">
      <xdr:nvSpPr>
        <xdr:cNvPr id="249" name="扶助費該当値テキスト">
          <a:extLst>
            <a:ext uri="{FF2B5EF4-FFF2-40B4-BE49-F238E27FC236}">
              <a16:creationId xmlns:a16="http://schemas.microsoft.com/office/drawing/2014/main" id="{00000000-0008-0000-0600-0000F9000000}"/>
            </a:ext>
          </a:extLst>
        </xdr:cNvPr>
        <xdr:cNvSpPr txBox="1"/>
      </xdr:nvSpPr>
      <xdr:spPr>
        <a:xfrm>
          <a:off x="4686300" y="15965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27082</xdr:rowOff>
    </xdr:from>
    <xdr:to>
      <xdr:col>20</xdr:col>
      <xdr:colOff>38100</xdr:colOff>
      <xdr:row>94</xdr:row>
      <xdr:rowOff>128682</xdr:rowOff>
    </xdr:to>
    <xdr:sp macro="" textlink="">
      <xdr:nvSpPr>
        <xdr:cNvPr id="250" name="楕円 249">
          <a:extLst>
            <a:ext uri="{FF2B5EF4-FFF2-40B4-BE49-F238E27FC236}">
              <a16:creationId xmlns:a16="http://schemas.microsoft.com/office/drawing/2014/main" id="{00000000-0008-0000-0600-0000FA000000}"/>
            </a:ext>
          </a:extLst>
        </xdr:cNvPr>
        <xdr:cNvSpPr/>
      </xdr:nvSpPr>
      <xdr:spPr>
        <a:xfrm>
          <a:off x="3746500" y="16143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92</xdr:row>
      <xdr:rowOff>145209</xdr:rowOff>
    </xdr:from>
    <xdr:ext cx="534377"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3530111" y="159186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94</xdr:row>
      <xdr:rowOff>117914</xdr:rowOff>
    </xdr:from>
    <xdr:to>
      <xdr:col>15</xdr:col>
      <xdr:colOff>101600</xdr:colOff>
      <xdr:row>95</xdr:row>
      <xdr:rowOff>48064</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2857500" y="16234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64591</xdr:rowOff>
    </xdr:from>
    <xdr:ext cx="534377"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2641111" y="160094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165748</xdr:rowOff>
    </xdr:from>
    <xdr:to>
      <xdr:col>10</xdr:col>
      <xdr:colOff>165100</xdr:colOff>
      <xdr:row>95</xdr:row>
      <xdr:rowOff>95898</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1968500" y="16282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112425</xdr:rowOff>
    </xdr:from>
    <xdr:ext cx="534377"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1752111" y="16057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94</xdr:row>
      <xdr:rowOff>105074</xdr:rowOff>
    </xdr:from>
    <xdr:to>
      <xdr:col>6</xdr:col>
      <xdr:colOff>38100</xdr:colOff>
      <xdr:row>95</xdr:row>
      <xdr:rowOff>35224</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1079500" y="16221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93</xdr:row>
      <xdr:rowOff>51751</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863111" y="159966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8" name="正方形/長方形 257">
          <a:extLst>
            <a:ext uri="{FF2B5EF4-FFF2-40B4-BE49-F238E27FC236}">
              <a16:creationId xmlns:a16="http://schemas.microsoft.com/office/drawing/2014/main" id="{00000000-0008-0000-0600-000002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9" name="正方形/長方形 258">
          <a:extLst>
            <a:ext uri="{FF2B5EF4-FFF2-40B4-BE49-F238E27FC236}">
              <a16:creationId xmlns:a16="http://schemas.microsoft.com/office/drawing/2014/main" id="{00000000-0008-0000-0600-000003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0" name="正方形/長方形 259">
          <a:extLst>
            <a:ext uri="{FF2B5EF4-FFF2-40B4-BE49-F238E27FC236}">
              <a16:creationId xmlns:a16="http://schemas.microsoft.com/office/drawing/2014/main" id="{00000000-0008-0000-0600-000004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186,014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6" name="テキスト ボックス 265">
          <a:extLst>
            <a:ext uri="{FF2B5EF4-FFF2-40B4-BE49-F238E27FC236}">
              <a16:creationId xmlns:a16="http://schemas.microsoft.com/office/drawing/2014/main" id="{00000000-0008-0000-0600-00000A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7" name="直線コネクタ 266">
          <a:extLst>
            <a:ext uri="{FF2B5EF4-FFF2-40B4-BE49-F238E27FC236}">
              <a16:creationId xmlns:a16="http://schemas.microsoft.com/office/drawing/2014/main" id="{00000000-0008-0000-0600-00000B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68" name="直線コネクタ 267">
          <a:extLst>
            <a:ext uri="{FF2B5EF4-FFF2-40B4-BE49-F238E27FC236}">
              <a16:creationId xmlns:a16="http://schemas.microsoft.com/office/drawing/2014/main" id="{00000000-0008-0000-0600-00000C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69" name="テキスト ボックス 268">
          <a:extLst>
            <a:ext uri="{FF2B5EF4-FFF2-40B4-BE49-F238E27FC236}">
              <a16:creationId xmlns:a16="http://schemas.microsoft.com/office/drawing/2014/main" id="{00000000-0008-0000-0600-00000D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54627</xdr:rowOff>
    </xdr:from>
    <xdr:ext cx="595419" cy="259045"/>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008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111777</xdr:rowOff>
    </xdr:from>
    <xdr:ext cx="595419"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008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168927</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78" name="補助費等グラフ枠">
          <a:extLst>
            <a:ext uri="{FF2B5EF4-FFF2-40B4-BE49-F238E27FC236}">
              <a16:creationId xmlns:a16="http://schemas.microsoft.com/office/drawing/2014/main" id="{00000000-0008-0000-0600-000016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84187</xdr:rowOff>
    </xdr:from>
    <xdr:to>
      <xdr:col>54</xdr:col>
      <xdr:colOff>189865</xdr:colOff>
      <xdr:row>36</xdr:row>
      <xdr:rowOff>148766</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flipV="1">
          <a:off x="10475595" y="5227687"/>
          <a:ext cx="1270" cy="10932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152593</xdr:rowOff>
    </xdr:from>
    <xdr:ext cx="599010" cy="259045"/>
    <xdr:sp macro="" textlink="">
      <xdr:nvSpPr>
        <xdr:cNvPr id="280" name="補助費等最小値テキスト">
          <a:extLst>
            <a:ext uri="{FF2B5EF4-FFF2-40B4-BE49-F238E27FC236}">
              <a16:creationId xmlns:a16="http://schemas.microsoft.com/office/drawing/2014/main" id="{00000000-0008-0000-0600-000018010000}"/>
            </a:ext>
          </a:extLst>
        </xdr:cNvPr>
        <xdr:cNvSpPr txBox="1"/>
      </xdr:nvSpPr>
      <xdr:spPr>
        <a:xfrm>
          <a:off x="10528300" y="63247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36</xdr:row>
      <xdr:rowOff>148766</xdr:rowOff>
    </xdr:from>
    <xdr:to>
      <xdr:col>55</xdr:col>
      <xdr:colOff>88900</xdr:colOff>
      <xdr:row>36</xdr:row>
      <xdr:rowOff>148766</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10388600" y="63209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30864</xdr:rowOff>
    </xdr:from>
    <xdr:ext cx="599010" cy="259045"/>
    <xdr:sp macro="" textlink="">
      <xdr:nvSpPr>
        <xdr:cNvPr id="282" name="補助費等最大値テキスト">
          <a:extLst>
            <a:ext uri="{FF2B5EF4-FFF2-40B4-BE49-F238E27FC236}">
              <a16:creationId xmlns:a16="http://schemas.microsoft.com/office/drawing/2014/main" id="{00000000-0008-0000-0600-00001A010000}"/>
            </a:ext>
          </a:extLst>
        </xdr:cNvPr>
        <xdr:cNvSpPr txBox="1"/>
      </xdr:nvSpPr>
      <xdr:spPr>
        <a:xfrm>
          <a:off x="10528300" y="50029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624,284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84187</xdr:rowOff>
    </xdr:from>
    <xdr:to>
      <xdr:col>55</xdr:col>
      <xdr:colOff>88900</xdr:colOff>
      <xdr:row>30</xdr:row>
      <xdr:rowOff>84187</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10388600" y="52276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148766</xdr:rowOff>
    </xdr:from>
    <xdr:to>
      <xdr:col>55</xdr:col>
      <xdr:colOff>0</xdr:colOff>
      <xdr:row>38</xdr:row>
      <xdr:rowOff>47816</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flipV="1">
          <a:off x="9639300" y="6320966"/>
          <a:ext cx="838200" cy="2419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129404</xdr:rowOff>
    </xdr:from>
    <xdr:ext cx="599010" cy="259045"/>
    <xdr:sp macro="" textlink="">
      <xdr:nvSpPr>
        <xdr:cNvPr id="285" name="補助費等平均値テキスト">
          <a:extLst>
            <a:ext uri="{FF2B5EF4-FFF2-40B4-BE49-F238E27FC236}">
              <a16:creationId xmlns:a16="http://schemas.microsoft.com/office/drawing/2014/main" id="{00000000-0008-0000-0600-00001D010000}"/>
            </a:ext>
          </a:extLst>
        </xdr:cNvPr>
        <xdr:cNvSpPr txBox="1"/>
      </xdr:nvSpPr>
      <xdr:spPr>
        <a:xfrm>
          <a:off x="10528300" y="595870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217,289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106527</xdr:rowOff>
    </xdr:from>
    <xdr:to>
      <xdr:col>55</xdr:col>
      <xdr:colOff>50800</xdr:colOff>
      <xdr:row>36</xdr:row>
      <xdr:rowOff>36677</xdr:rowOff>
    </xdr:to>
    <xdr:sp macro="" textlink="">
      <xdr:nvSpPr>
        <xdr:cNvPr id="286" name="フローチャート: 判断 285">
          <a:extLst>
            <a:ext uri="{FF2B5EF4-FFF2-40B4-BE49-F238E27FC236}">
              <a16:creationId xmlns:a16="http://schemas.microsoft.com/office/drawing/2014/main" id="{00000000-0008-0000-0600-00001E010000}"/>
            </a:ext>
          </a:extLst>
        </xdr:cNvPr>
        <xdr:cNvSpPr/>
      </xdr:nvSpPr>
      <xdr:spPr>
        <a:xfrm>
          <a:off x="10426700" y="6107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44131</xdr:rowOff>
    </xdr:from>
    <xdr:to>
      <xdr:col>50</xdr:col>
      <xdr:colOff>114300</xdr:colOff>
      <xdr:row>38</xdr:row>
      <xdr:rowOff>47816</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8750300" y="6559231"/>
          <a:ext cx="889000" cy="36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46138</xdr:rowOff>
    </xdr:from>
    <xdr:to>
      <xdr:col>50</xdr:col>
      <xdr:colOff>165100</xdr:colOff>
      <xdr:row>37</xdr:row>
      <xdr:rowOff>147738</xdr:rowOff>
    </xdr:to>
    <xdr:sp macro="" textlink="">
      <xdr:nvSpPr>
        <xdr:cNvPr id="288" name="フローチャート: 判断 287">
          <a:extLst>
            <a:ext uri="{FF2B5EF4-FFF2-40B4-BE49-F238E27FC236}">
              <a16:creationId xmlns:a16="http://schemas.microsoft.com/office/drawing/2014/main" id="{00000000-0008-0000-0600-000020010000}"/>
            </a:ext>
          </a:extLst>
        </xdr:cNvPr>
        <xdr:cNvSpPr/>
      </xdr:nvSpPr>
      <xdr:spPr>
        <a:xfrm>
          <a:off x="9588500" y="6389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164265</xdr:rowOff>
    </xdr:from>
    <xdr:ext cx="534377" cy="259045"/>
    <xdr:sp macro="" textlink="">
      <xdr:nvSpPr>
        <xdr:cNvPr id="289" name="テキスト ボックス 288">
          <a:extLst>
            <a:ext uri="{FF2B5EF4-FFF2-40B4-BE49-F238E27FC236}">
              <a16:creationId xmlns:a16="http://schemas.microsoft.com/office/drawing/2014/main" id="{00000000-0008-0000-0600-000021010000}"/>
            </a:ext>
          </a:extLst>
        </xdr:cNvPr>
        <xdr:cNvSpPr txBox="1"/>
      </xdr:nvSpPr>
      <xdr:spPr>
        <a:xfrm>
          <a:off x="9372111" y="6165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42792</xdr:rowOff>
    </xdr:from>
    <xdr:to>
      <xdr:col>45</xdr:col>
      <xdr:colOff>177800</xdr:colOff>
      <xdr:row>38</xdr:row>
      <xdr:rowOff>44131</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7861300" y="6557892"/>
          <a:ext cx="889000" cy="1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57026</xdr:rowOff>
    </xdr:from>
    <xdr:to>
      <xdr:col>46</xdr:col>
      <xdr:colOff>38100</xdr:colOff>
      <xdr:row>37</xdr:row>
      <xdr:rowOff>158626</xdr:rowOff>
    </xdr:to>
    <xdr:sp macro="" textlink="">
      <xdr:nvSpPr>
        <xdr:cNvPr id="291" name="フローチャート: 判断 290">
          <a:extLst>
            <a:ext uri="{FF2B5EF4-FFF2-40B4-BE49-F238E27FC236}">
              <a16:creationId xmlns:a16="http://schemas.microsoft.com/office/drawing/2014/main" id="{00000000-0008-0000-0600-000023010000}"/>
            </a:ext>
          </a:extLst>
        </xdr:cNvPr>
        <xdr:cNvSpPr/>
      </xdr:nvSpPr>
      <xdr:spPr>
        <a:xfrm>
          <a:off x="8699500" y="6400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3703</xdr:rowOff>
    </xdr:from>
    <xdr:ext cx="534377" cy="259045"/>
    <xdr:sp macro="" textlink="">
      <xdr:nvSpPr>
        <xdr:cNvPr id="292" name="テキスト ボックス 291">
          <a:extLst>
            <a:ext uri="{FF2B5EF4-FFF2-40B4-BE49-F238E27FC236}">
              <a16:creationId xmlns:a16="http://schemas.microsoft.com/office/drawing/2014/main" id="{00000000-0008-0000-0600-000024010000}"/>
            </a:ext>
          </a:extLst>
        </xdr:cNvPr>
        <xdr:cNvSpPr txBox="1"/>
      </xdr:nvSpPr>
      <xdr:spPr>
        <a:xfrm>
          <a:off x="8483111" y="6175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34407</xdr:rowOff>
    </xdr:from>
    <xdr:to>
      <xdr:col>41</xdr:col>
      <xdr:colOff>50800</xdr:colOff>
      <xdr:row>38</xdr:row>
      <xdr:rowOff>42792</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6972300" y="6549507"/>
          <a:ext cx="889000" cy="8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81512</xdr:rowOff>
    </xdr:from>
    <xdr:to>
      <xdr:col>41</xdr:col>
      <xdr:colOff>101600</xdr:colOff>
      <xdr:row>38</xdr:row>
      <xdr:rowOff>11661</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7810500" y="6425162"/>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28189</xdr:rowOff>
    </xdr:from>
    <xdr:ext cx="534377" cy="259045"/>
    <xdr:sp macro="" textlink="">
      <xdr:nvSpPr>
        <xdr:cNvPr id="295" name="テキスト ボックス 294">
          <a:extLst>
            <a:ext uri="{FF2B5EF4-FFF2-40B4-BE49-F238E27FC236}">
              <a16:creationId xmlns:a16="http://schemas.microsoft.com/office/drawing/2014/main" id="{00000000-0008-0000-0600-000027010000}"/>
            </a:ext>
          </a:extLst>
        </xdr:cNvPr>
        <xdr:cNvSpPr txBox="1"/>
      </xdr:nvSpPr>
      <xdr:spPr>
        <a:xfrm>
          <a:off x="7594111" y="6200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78074</xdr:rowOff>
    </xdr:from>
    <xdr:to>
      <xdr:col>36</xdr:col>
      <xdr:colOff>165100</xdr:colOff>
      <xdr:row>38</xdr:row>
      <xdr:rowOff>8224</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6921500" y="6421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36</xdr:row>
      <xdr:rowOff>24751</xdr:rowOff>
    </xdr:from>
    <xdr:ext cx="534377"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6705111" y="61969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97966</xdr:rowOff>
    </xdr:from>
    <xdr:to>
      <xdr:col>55</xdr:col>
      <xdr:colOff>50800</xdr:colOff>
      <xdr:row>37</xdr:row>
      <xdr:rowOff>28116</xdr:rowOff>
    </xdr:to>
    <xdr:sp macro="" textlink="">
      <xdr:nvSpPr>
        <xdr:cNvPr id="303" name="楕円 302">
          <a:extLst>
            <a:ext uri="{FF2B5EF4-FFF2-40B4-BE49-F238E27FC236}">
              <a16:creationId xmlns:a16="http://schemas.microsoft.com/office/drawing/2014/main" id="{00000000-0008-0000-0600-00002F010000}"/>
            </a:ext>
          </a:extLst>
        </xdr:cNvPr>
        <xdr:cNvSpPr/>
      </xdr:nvSpPr>
      <xdr:spPr>
        <a:xfrm>
          <a:off x="10426700" y="6270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12893</xdr:rowOff>
    </xdr:from>
    <xdr:ext cx="599010" cy="259045"/>
    <xdr:sp macro="" textlink="">
      <xdr:nvSpPr>
        <xdr:cNvPr id="304" name="補助費等該当値テキスト">
          <a:extLst>
            <a:ext uri="{FF2B5EF4-FFF2-40B4-BE49-F238E27FC236}">
              <a16:creationId xmlns:a16="http://schemas.microsoft.com/office/drawing/2014/main" id="{00000000-0008-0000-0600-000030010000}"/>
            </a:ext>
          </a:extLst>
        </xdr:cNvPr>
        <xdr:cNvSpPr txBox="1"/>
      </xdr:nvSpPr>
      <xdr:spPr>
        <a:xfrm>
          <a:off x="10528300" y="61850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146,034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168466</xdr:rowOff>
    </xdr:from>
    <xdr:to>
      <xdr:col>50</xdr:col>
      <xdr:colOff>165100</xdr:colOff>
      <xdr:row>38</xdr:row>
      <xdr:rowOff>98616</xdr:rowOff>
    </xdr:to>
    <xdr:sp macro="" textlink="">
      <xdr:nvSpPr>
        <xdr:cNvPr id="305" name="楕円 304">
          <a:extLst>
            <a:ext uri="{FF2B5EF4-FFF2-40B4-BE49-F238E27FC236}">
              <a16:creationId xmlns:a16="http://schemas.microsoft.com/office/drawing/2014/main" id="{00000000-0008-0000-0600-000031010000}"/>
            </a:ext>
          </a:extLst>
        </xdr:cNvPr>
        <xdr:cNvSpPr/>
      </xdr:nvSpPr>
      <xdr:spPr>
        <a:xfrm>
          <a:off x="9588500" y="6512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89743</xdr:rowOff>
    </xdr:from>
    <xdr:ext cx="534377"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9372111" y="66048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164781</xdr:rowOff>
    </xdr:from>
    <xdr:to>
      <xdr:col>46</xdr:col>
      <xdr:colOff>38100</xdr:colOff>
      <xdr:row>38</xdr:row>
      <xdr:rowOff>94931</xdr:rowOff>
    </xdr:to>
    <xdr:sp macro="" textlink="">
      <xdr:nvSpPr>
        <xdr:cNvPr id="307" name="楕円 306">
          <a:extLst>
            <a:ext uri="{FF2B5EF4-FFF2-40B4-BE49-F238E27FC236}">
              <a16:creationId xmlns:a16="http://schemas.microsoft.com/office/drawing/2014/main" id="{00000000-0008-0000-0600-000033010000}"/>
            </a:ext>
          </a:extLst>
        </xdr:cNvPr>
        <xdr:cNvSpPr/>
      </xdr:nvSpPr>
      <xdr:spPr>
        <a:xfrm>
          <a:off x="8699500" y="6508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86058</xdr:rowOff>
    </xdr:from>
    <xdr:ext cx="534377"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8483111" y="66011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163442</xdr:rowOff>
    </xdr:from>
    <xdr:to>
      <xdr:col>41</xdr:col>
      <xdr:colOff>101600</xdr:colOff>
      <xdr:row>38</xdr:row>
      <xdr:rowOff>93592</xdr:rowOff>
    </xdr:to>
    <xdr:sp macro="" textlink="">
      <xdr:nvSpPr>
        <xdr:cNvPr id="309" name="楕円 308">
          <a:extLst>
            <a:ext uri="{FF2B5EF4-FFF2-40B4-BE49-F238E27FC236}">
              <a16:creationId xmlns:a16="http://schemas.microsoft.com/office/drawing/2014/main" id="{00000000-0008-0000-0600-000035010000}"/>
            </a:ext>
          </a:extLst>
        </xdr:cNvPr>
        <xdr:cNvSpPr/>
      </xdr:nvSpPr>
      <xdr:spPr>
        <a:xfrm>
          <a:off x="7810500" y="6507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84719</xdr:rowOff>
    </xdr:from>
    <xdr:ext cx="534377"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7594111" y="65998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155057</xdr:rowOff>
    </xdr:from>
    <xdr:to>
      <xdr:col>36</xdr:col>
      <xdr:colOff>165100</xdr:colOff>
      <xdr:row>38</xdr:row>
      <xdr:rowOff>85207</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6921500" y="64987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38</xdr:row>
      <xdr:rowOff>76334</xdr:rowOff>
    </xdr:from>
    <xdr:ext cx="534377"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6705111" y="65914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3" name="正方形/長方形 312">
          <a:extLst>
            <a:ext uri="{FF2B5EF4-FFF2-40B4-BE49-F238E27FC236}">
              <a16:creationId xmlns:a16="http://schemas.microsoft.com/office/drawing/2014/main" id="{00000000-0008-0000-0600-000039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4" name="正方形/長方形 313">
          <a:extLst>
            <a:ext uri="{FF2B5EF4-FFF2-40B4-BE49-F238E27FC236}">
              <a16:creationId xmlns:a16="http://schemas.microsoft.com/office/drawing/2014/main" id="{00000000-0008-0000-0600-00003A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5" name="正方形/長方形 314">
          <a:extLst>
            <a:ext uri="{FF2B5EF4-FFF2-40B4-BE49-F238E27FC236}">
              <a16:creationId xmlns:a16="http://schemas.microsoft.com/office/drawing/2014/main" id="{00000000-0008-0000-0600-00003B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6" name="正方形/長方形 315">
          <a:extLst>
            <a:ext uri="{FF2B5EF4-FFF2-40B4-BE49-F238E27FC236}">
              <a16:creationId xmlns:a16="http://schemas.microsoft.com/office/drawing/2014/main" id="{00000000-0008-0000-0600-00003C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7" name="正方形/長方形 316">
          <a:extLst>
            <a:ext uri="{FF2B5EF4-FFF2-40B4-BE49-F238E27FC236}">
              <a16:creationId xmlns:a16="http://schemas.microsoft.com/office/drawing/2014/main" id="{00000000-0008-0000-0600-00003D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1" name="テキスト ボックス 320">
          <a:extLst>
            <a:ext uri="{FF2B5EF4-FFF2-40B4-BE49-F238E27FC236}">
              <a16:creationId xmlns:a16="http://schemas.microsoft.com/office/drawing/2014/main" id="{00000000-0008-0000-0600-000041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2" name="直線コネクタ 321">
          <a:extLst>
            <a:ext uri="{FF2B5EF4-FFF2-40B4-BE49-F238E27FC236}">
              <a16:creationId xmlns:a16="http://schemas.microsoft.com/office/drawing/2014/main" id="{00000000-0008-0000-0600-000042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3" name="直線コネクタ 322">
          <a:extLst>
            <a:ext uri="{FF2B5EF4-FFF2-40B4-BE49-F238E27FC236}">
              <a16:creationId xmlns:a16="http://schemas.microsoft.com/office/drawing/2014/main" id="{00000000-0008-0000-0600-000043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24" name="テキスト ボックス 323">
          <a:extLst>
            <a:ext uri="{FF2B5EF4-FFF2-40B4-BE49-F238E27FC236}">
              <a16:creationId xmlns:a16="http://schemas.microsoft.com/office/drawing/2014/main" id="{00000000-0008-0000-0600-000044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25" name="直線コネクタ 324">
          <a:extLst>
            <a:ext uri="{FF2B5EF4-FFF2-40B4-BE49-F238E27FC236}">
              <a16:creationId xmlns:a16="http://schemas.microsoft.com/office/drawing/2014/main" id="{00000000-0008-0000-0600-000045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144434</xdr:rowOff>
    </xdr:from>
    <xdr:ext cx="595419" cy="259045"/>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6008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160762</xdr:rowOff>
    </xdr:from>
    <xdr:ext cx="595419" cy="259045"/>
    <xdr:sp macro="" textlink="">
      <xdr:nvSpPr>
        <xdr:cNvPr id="328" name="テキスト ボックス 327">
          <a:extLst>
            <a:ext uri="{FF2B5EF4-FFF2-40B4-BE49-F238E27FC236}">
              <a16:creationId xmlns:a16="http://schemas.microsoft.com/office/drawing/2014/main" id="{00000000-0008-0000-0600-000048010000}"/>
            </a:ext>
          </a:extLst>
        </xdr:cNvPr>
        <xdr:cNvSpPr txBox="1"/>
      </xdr:nvSpPr>
      <xdr:spPr>
        <a:xfrm>
          <a:off x="6008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5642</xdr:rowOff>
    </xdr:from>
    <xdr:ext cx="595419" cy="259045"/>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6008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7" name="普通建設事業費グラフ枠">
          <a:extLst>
            <a:ext uri="{FF2B5EF4-FFF2-40B4-BE49-F238E27FC236}">
              <a16:creationId xmlns:a16="http://schemas.microsoft.com/office/drawing/2014/main" id="{00000000-0008-0000-0600-000051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31441</xdr:rowOff>
    </xdr:from>
    <xdr:to>
      <xdr:col>54</xdr:col>
      <xdr:colOff>189865</xdr:colOff>
      <xdr:row>59</xdr:row>
      <xdr:rowOff>65131</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flipV="1">
          <a:off x="10475595" y="8775391"/>
          <a:ext cx="1270" cy="14052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68958</xdr:rowOff>
    </xdr:from>
    <xdr:ext cx="534377" cy="259045"/>
    <xdr:sp macro="" textlink="">
      <xdr:nvSpPr>
        <xdr:cNvPr id="339" name="普通建設事業費最小値テキスト">
          <a:extLst>
            <a:ext uri="{FF2B5EF4-FFF2-40B4-BE49-F238E27FC236}">
              <a16:creationId xmlns:a16="http://schemas.microsoft.com/office/drawing/2014/main" id="{00000000-0008-0000-0600-000053010000}"/>
            </a:ext>
          </a:extLst>
        </xdr:cNvPr>
        <xdr:cNvSpPr txBox="1"/>
      </xdr:nvSpPr>
      <xdr:spPr>
        <a:xfrm>
          <a:off x="10528300" y="101845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65131</xdr:rowOff>
    </xdr:from>
    <xdr:to>
      <xdr:col>55</xdr:col>
      <xdr:colOff>88900</xdr:colOff>
      <xdr:row>59</xdr:row>
      <xdr:rowOff>65131</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10388600" y="101806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149568</xdr:rowOff>
    </xdr:from>
    <xdr:ext cx="599010" cy="259045"/>
    <xdr:sp macro="" textlink="">
      <xdr:nvSpPr>
        <xdr:cNvPr id="341" name="普通建設事業費最大値テキスト">
          <a:extLst>
            <a:ext uri="{FF2B5EF4-FFF2-40B4-BE49-F238E27FC236}">
              <a16:creationId xmlns:a16="http://schemas.microsoft.com/office/drawing/2014/main" id="{00000000-0008-0000-0600-000055010000}"/>
            </a:ext>
          </a:extLst>
        </xdr:cNvPr>
        <xdr:cNvSpPr txBox="1"/>
      </xdr:nvSpPr>
      <xdr:spPr>
        <a:xfrm>
          <a:off x="10528300" y="85506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440,650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31441</xdr:rowOff>
    </xdr:from>
    <xdr:to>
      <xdr:col>55</xdr:col>
      <xdr:colOff>88900</xdr:colOff>
      <xdr:row>51</xdr:row>
      <xdr:rowOff>31441</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10388600" y="87753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24097</xdr:rowOff>
    </xdr:from>
    <xdr:to>
      <xdr:col>55</xdr:col>
      <xdr:colOff>0</xdr:colOff>
      <xdr:row>59</xdr:row>
      <xdr:rowOff>2031</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flipV="1">
          <a:off x="9639300" y="9968197"/>
          <a:ext cx="838200" cy="149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104279</xdr:rowOff>
    </xdr:from>
    <xdr:ext cx="534377" cy="259045"/>
    <xdr:sp macro="" textlink="">
      <xdr:nvSpPr>
        <xdr:cNvPr id="344" name="普通建設事業費平均値テキスト">
          <a:extLst>
            <a:ext uri="{FF2B5EF4-FFF2-40B4-BE49-F238E27FC236}">
              <a16:creationId xmlns:a16="http://schemas.microsoft.com/office/drawing/2014/main" id="{00000000-0008-0000-0600-000058010000}"/>
            </a:ext>
          </a:extLst>
        </xdr:cNvPr>
        <xdr:cNvSpPr txBox="1"/>
      </xdr:nvSpPr>
      <xdr:spPr>
        <a:xfrm>
          <a:off x="10528300" y="970547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81402</xdr:rowOff>
    </xdr:from>
    <xdr:to>
      <xdr:col>55</xdr:col>
      <xdr:colOff>50800</xdr:colOff>
      <xdr:row>58</xdr:row>
      <xdr:rowOff>11552</xdr:rowOff>
    </xdr:to>
    <xdr:sp macro="" textlink="">
      <xdr:nvSpPr>
        <xdr:cNvPr id="345" name="フローチャート: 判断 344">
          <a:extLst>
            <a:ext uri="{FF2B5EF4-FFF2-40B4-BE49-F238E27FC236}">
              <a16:creationId xmlns:a16="http://schemas.microsoft.com/office/drawing/2014/main" id="{00000000-0008-0000-0600-000059010000}"/>
            </a:ext>
          </a:extLst>
        </xdr:cNvPr>
        <xdr:cNvSpPr/>
      </xdr:nvSpPr>
      <xdr:spPr>
        <a:xfrm>
          <a:off x="10426700" y="9854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2031</xdr:rowOff>
    </xdr:from>
    <xdr:to>
      <xdr:col>50</xdr:col>
      <xdr:colOff>114300</xdr:colOff>
      <xdr:row>59</xdr:row>
      <xdr:rowOff>9868</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flipV="1">
          <a:off x="8750300" y="10117581"/>
          <a:ext cx="889000" cy="78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85661</xdr:rowOff>
    </xdr:from>
    <xdr:to>
      <xdr:col>50</xdr:col>
      <xdr:colOff>165100</xdr:colOff>
      <xdr:row>58</xdr:row>
      <xdr:rowOff>15811</xdr:rowOff>
    </xdr:to>
    <xdr:sp macro="" textlink="">
      <xdr:nvSpPr>
        <xdr:cNvPr id="347" name="フローチャート: 判断 346">
          <a:extLst>
            <a:ext uri="{FF2B5EF4-FFF2-40B4-BE49-F238E27FC236}">
              <a16:creationId xmlns:a16="http://schemas.microsoft.com/office/drawing/2014/main" id="{00000000-0008-0000-0600-00005B010000}"/>
            </a:ext>
          </a:extLst>
        </xdr:cNvPr>
        <xdr:cNvSpPr/>
      </xdr:nvSpPr>
      <xdr:spPr>
        <a:xfrm>
          <a:off x="9588500" y="9858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32338</xdr:rowOff>
    </xdr:from>
    <xdr:ext cx="534377" cy="259045"/>
    <xdr:sp macro="" textlink="">
      <xdr:nvSpPr>
        <xdr:cNvPr id="348" name="テキスト ボックス 347">
          <a:extLst>
            <a:ext uri="{FF2B5EF4-FFF2-40B4-BE49-F238E27FC236}">
              <a16:creationId xmlns:a16="http://schemas.microsoft.com/office/drawing/2014/main" id="{00000000-0008-0000-0600-00005C010000}"/>
            </a:ext>
          </a:extLst>
        </xdr:cNvPr>
        <xdr:cNvSpPr txBox="1"/>
      </xdr:nvSpPr>
      <xdr:spPr>
        <a:xfrm>
          <a:off x="9372111" y="9633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90218</xdr:rowOff>
    </xdr:from>
    <xdr:to>
      <xdr:col>45</xdr:col>
      <xdr:colOff>177800</xdr:colOff>
      <xdr:row>59</xdr:row>
      <xdr:rowOff>9868</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7861300" y="10034318"/>
          <a:ext cx="889000" cy="91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37458</xdr:rowOff>
    </xdr:from>
    <xdr:to>
      <xdr:col>46</xdr:col>
      <xdr:colOff>38100</xdr:colOff>
      <xdr:row>57</xdr:row>
      <xdr:rowOff>139058</xdr:rowOff>
    </xdr:to>
    <xdr:sp macro="" textlink="">
      <xdr:nvSpPr>
        <xdr:cNvPr id="350" name="フローチャート: 判断 349">
          <a:extLst>
            <a:ext uri="{FF2B5EF4-FFF2-40B4-BE49-F238E27FC236}">
              <a16:creationId xmlns:a16="http://schemas.microsoft.com/office/drawing/2014/main" id="{00000000-0008-0000-0600-00005E010000}"/>
            </a:ext>
          </a:extLst>
        </xdr:cNvPr>
        <xdr:cNvSpPr/>
      </xdr:nvSpPr>
      <xdr:spPr>
        <a:xfrm>
          <a:off x="8699500" y="9810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55</xdr:row>
      <xdr:rowOff>155585</xdr:rowOff>
    </xdr:from>
    <xdr:ext cx="599010" cy="259045"/>
    <xdr:sp macro="" textlink="">
      <xdr:nvSpPr>
        <xdr:cNvPr id="351" name="テキスト ボックス 350">
          <a:extLst>
            <a:ext uri="{FF2B5EF4-FFF2-40B4-BE49-F238E27FC236}">
              <a16:creationId xmlns:a16="http://schemas.microsoft.com/office/drawing/2014/main" id="{00000000-0008-0000-0600-00005F010000}"/>
            </a:ext>
          </a:extLst>
        </xdr:cNvPr>
        <xdr:cNvSpPr txBox="1"/>
      </xdr:nvSpPr>
      <xdr:spPr>
        <a:xfrm>
          <a:off x="8450795" y="95853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90218</xdr:rowOff>
    </xdr:from>
    <xdr:to>
      <xdr:col>41</xdr:col>
      <xdr:colOff>50800</xdr:colOff>
      <xdr:row>58</xdr:row>
      <xdr:rowOff>121794</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flipV="1">
          <a:off x="6972300" y="10034318"/>
          <a:ext cx="889000" cy="31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119947</xdr:rowOff>
    </xdr:from>
    <xdr:to>
      <xdr:col>41</xdr:col>
      <xdr:colOff>101600</xdr:colOff>
      <xdr:row>58</xdr:row>
      <xdr:rowOff>50097</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7810500" y="98925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66624</xdr:rowOff>
    </xdr:from>
    <xdr:ext cx="534377" cy="259045"/>
    <xdr:sp macro="" textlink="">
      <xdr:nvSpPr>
        <xdr:cNvPr id="354" name="テキスト ボックス 353">
          <a:extLst>
            <a:ext uri="{FF2B5EF4-FFF2-40B4-BE49-F238E27FC236}">
              <a16:creationId xmlns:a16="http://schemas.microsoft.com/office/drawing/2014/main" id="{00000000-0008-0000-0600-000062010000}"/>
            </a:ext>
          </a:extLst>
        </xdr:cNvPr>
        <xdr:cNvSpPr txBox="1"/>
      </xdr:nvSpPr>
      <xdr:spPr>
        <a:xfrm>
          <a:off x="7594111" y="96678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133304</xdr:rowOff>
    </xdr:from>
    <xdr:to>
      <xdr:col>36</xdr:col>
      <xdr:colOff>165100</xdr:colOff>
      <xdr:row>58</xdr:row>
      <xdr:rowOff>63454</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6921500" y="9905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79981</xdr:rowOff>
    </xdr:from>
    <xdr:ext cx="534377"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6705111" y="9681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78,903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144747</xdr:rowOff>
    </xdr:from>
    <xdr:to>
      <xdr:col>55</xdr:col>
      <xdr:colOff>50800</xdr:colOff>
      <xdr:row>58</xdr:row>
      <xdr:rowOff>74897</xdr:rowOff>
    </xdr:to>
    <xdr:sp macro="" textlink="">
      <xdr:nvSpPr>
        <xdr:cNvPr id="362" name="楕円 361">
          <a:extLst>
            <a:ext uri="{FF2B5EF4-FFF2-40B4-BE49-F238E27FC236}">
              <a16:creationId xmlns:a16="http://schemas.microsoft.com/office/drawing/2014/main" id="{00000000-0008-0000-0600-00006A010000}"/>
            </a:ext>
          </a:extLst>
        </xdr:cNvPr>
        <xdr:cNvSpPr/>
      </xdr:nvSpPr>
      <xdr:spPr>
        <a:xfrm>
          <a:off x="10426700" y="9917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123174</xdr:rowOff>
    </xdr:from>
    <xdr:ext cx="534377" cy="259045"/>
    <xdr:sp macro="" textlink="">
      <xdr:nvSpPr>
        <xdr:cNvPr id="363" name="普通建設事業費該当値テキスト">
          <a:extLst>
            <a:ext uri="{FF2B5EF4-FFF2-40B4-BE49-F238E27FC236}">
              <a16:creationId xmlns:a16="http://schemas.microsoft.com/office/drawing/2014/main" id="{00000000-0008-0000-0600-00006B010000}"/>
            </a:ext>
          </a:extLst>
        </xdr:cNvPr>
        <xdr:cNvSpPr txBox="1"/>
      </xdr:nvSpPr>
      <xdr:spPr>
        <a:xfrm>
          <a:off x="10528300" y="98958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122681</xdr:rowOff>
    </xdr:from>
    <xdr:to>
      <xdr:col>50</xdr:col>
      <xdr:colOff>165100</xdr:colOff>
      <xdr:row>59</xdr:row>
      <xdr:rowOff>52831</xdr:rowOff>
    </xdr:to>
    <xdr:sp macro="" textlink="">
      <xdr:nvSpPr>
        <xdr:cNvPr id="364" name="楕円 363">
          <a:extLst>
            <a:ext uri="{FF2B5EF4-FFF2-40B4-BE49-F238E27FC236}">
              <a16:creationId xmlns:a16="http://schemas.microsoft.com/office/drawing/2014/main" id="{00000000-0008-0000-0600-00006C010000}"/>
            </a:ext>
          </a:extLst>
        </xdr:cNvPr>
        <xdr:cNvSpPr/>
      </xdr:nvSpPr>
      <xdr:spPr>
        <a:xfrm>
          <a:off x="9588500" y="10066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59</xdr:row>
      <xdr:rowOff>43958</xdr:rowOff>
    </xdr:from>
    <xdr:ext cx="534377"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9372111" y="101595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130518</xdr:rowOff>
    </xdr:from>
    <xdr:to>
      <xdr:col>46</xdr:col>
      <xdr:colOff>38100</xdr:colOff>
      <xdr:row>59</xdr:row>
      <xdr:rowOff>60668</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8699500" y="10074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59</xdr:row>
      <xdr:rowOff>51795</xdr:rowOff>
    </xdr:from>
    <xdr:ext cx="534377"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8483111" y="10167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39418</xdr:rowOff>
    </xdr:from>
    <xdr:to>
      <xdr:col>41</xdr:col>
      <xdr:colOff>101600</xdr:colOff>
      <xdr:row>58</xdr:row>
      <xdr:rowOff>141018</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7810500" y="9983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132145</xdr:rowOff>
    </xdr:from>
    <xdr:ext cx="534377"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7594111" y="10076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70994</xdr:rowOff>
    </xdr:from>
    <xdr:to>
      <xdr:col>36</xdr:col>
      <xdr:colOff>165100</xdr:colOff>
      <xdr:row>59</xdr:row>
      <xdr:rowOff>1144</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6921500" y="10015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163721</xdr:rowOff>
    </xdr:from>
    <xdr:ext cx="534377"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6705111" y="10107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2" name="正方形/長方形 371">
          <a:extLst>
            <a:ext uri="{FF2B5EF4-FFF2-40B4-BE49-F238E27FC236}">
              <a16:creationId xmlns:a16="http://schemas.microsoft.com/office/drawing/2014/main" id="{00000000-0008-0000-0600-000074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3" name="正方形/長方形 372">
          <a:extLst>
            <a:ext uri="{FF2B5EF4-FFF2-40B4-BE49-F238E27FC236}">
              <a16:creationId xmlns:a16="http://schemas.microsoft.com/office/drawing/2014/main" id="{00000000-0008-0000-0600-000075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4" name="正方形/長方形 373">
          <a:extLst>
            <a:ext uri="{FF2B5EF4-FFF2-40B4-BE49-F238E27FC236}">
              <a16:creationId xmlns:a16="http://schemas.microsoft.com/office/drawing/2014/main" id="{00000000-0008-0000-0600-000076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0" name="テキスト ボックス 379">
          <a:extLst>
            <a:ext uri="{FF2B5EF4-FFF2-40B4-BE49-F238E27FC236}">
              <a16:creationId xmlns:a16="http://schemas.microsoft.com/office/drawing/2014/main" id="{00000000-0008-0000-0600-00007C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1" name="直線コネクタ 380">
          <a:extLst>
            <a:ext uri="{FF2B5EF4-FFF2-40B4-BE49-F238E27FC236}">
              <a16:creationId xmlns:a16="http://schemas.microsoft.com/office/drawing/2014/main" id="{00000000-0008-0000-0600-00007D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2" name="直線コネクタ 381">
          <a:extLst>
            <a:ext uri="{FF2B5EF4-FFF2-40B4-BE49-F238E27FC236}">
              <a16:creationId xmlns:a16="http://schemas.microsoft.com/office/drawing/2014/main" id="{00000000-0008-0000-0600-00007E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4" name="直線コネクタ 383">
          <a:extLst>
            <a:ext uri="{FF2B5EF4-FFF2-40B4-BE49-F238E27FC236}">
              <a16:creationId xmlns:a16="http://schemas.microsoft.com/office/drawing/2014/main" id="{00000000-0008-0000-0600-000080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85" name="テキスト ボックス 384">
          <a:extLst>
            <a:ext uri="{FF2B5EF4-FFF2-40B4-BE49-F238E27FC236}">
              <a16:creationId xmlns:a16="http://schemas.microsoft.com/office/drawing/2014/main" id="{00000000-0008-0000-0600-000081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2" name="普通建設事業費 （ うち新規整備　）グラフ枠">
          <a:extLst>
            <a:ext uri="{FF2B5EF4-FFF2-40B4-BE49-F238E27FC236}">
              <a16:creationId xmlns:a16="http://schemas.microsoft.com/office/drawing/2014/main" id="{00000000-0008-0000-0600-000088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117339</xdr:rowOff>
    </xdr:from>
    <xdr:to>
      <xdr:col>54</xdr:col>
      <xdr:colOff>189865</xdr:colOff>
      <xdr:row>78</xdr:row>
      <xdr:rowOff>139700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flipV="1">
          <a:off x="10475595" y="12290289"/>
          <a:ext cx="1270" cy="12225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394" name="普通建設事業費 （ うち新規整備　）最小値テキスト">
          <a:extLst>
            <a:ext uri="{FF2B5EF4-FFF2-40B4-BE49-F238E27FC236}">
              <a16:creationId xmlns:a16="http://schemas.microsoft.com/office/drawing/2014/main" id="{00000000-0008-0000-0600-00008A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64016</xdr:rowOff>
    </xdr:from>
    <xdr:ext cx="599010" cy="259045"/>
    <xdr:sp macro="" textlink="">
      <xdr:nvSpPr>
        <xdr:cNvPr id="396" name="普通建設事業費 （ うち新規整備　）最大値テキスト">
          <a:extLst>
            <a:ext uri="{FF2B5EF4-FFF2-40B4-BE49-F238E27FC236}">
              <a16:creationId xmlns:a16="http://schemas.microsoft.com/office/drawing/2014/main" id="{00000000-0008-0000-0600-00008C010000}"/>
            </a:ext>
          </a:extLst>
        </xdr:cNvPr>
        <xdr:cNvSpPr txBox="1"/>
      </xdr:nvSpPr>
      <xdr:spPr>
        <a:xfrm>
          <a:off x="10528300" y="120655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267,391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117339</xdr:rowOff>
    </xdr:from>
    <xdr:to>
      <xdr:col>55</xdr:col>
      <xdr:colOff>88900</xdr:colOff>
      <xdr:row>71</xdr:row>
      <xdr:rowOff>117339</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10388600" y="122902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133728</xdr:rowOff>
    </xdr:from>
    <xdr:to>
      <xdr:col>55</xdr:col>
      <xdr:colOff>0</xdr:colOff>
      <xdr:row>78</xdr:row>
      <xdr:rowOff>139700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9639300" y="13506828"/>
          <a:ext cx="838200" cy="5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144718</xdr:rowOff>
    </xdr:from>
    <xdr:ext cx="534377" cy="259045"/>
    <xdr:sp macro="" textlink="">
      <xdr:nvSpPr>
        <xdr:cNvPr id="399" name="普通建設事業費 （ うち新規整備　）平均値テキスト">
          <a:extLst>
            <a:ext uri="{FF2B5EF4-FFF2-40B4-BE49-F238E27FC236}">
              <a16:creationId xmlns:a16="http://schemas.microsoft.com/office/drawing/2014/main" id="{00000000-0008-0000-0600-00008F010000}"/>
            </a:ext>
          </a:extLst>
        </xdr:cNvPr>
        <xdr:cNvSpPr txBox="1"/>
      </xdr:nvSpPr>
      <xdr:spPr>
        <a:xfrm>
          <a:off x="10528300" y="131749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121841</xdr:rowOff>
    </xdr:from>
    <xdr:to>
      <xdr:col>55</xdr:col>
      <xdr:colOff>50800</xdr:colOff>
      <xdr:row>78</xdr:row>
      <xdr:rowOff>51991</xdr:rowOff>
    </xdr:to>
    <xdr:sp macro="" textlink="">
      <xdr:nvSpPr>
        <xdr:cNvPr id="400" name="フローチャート: 判断 399">
          <a:extLst>
            <a:ext uri="{FF2B5EF4-FFF2-40B4-BE49-F238E27FC236}">
              <a16:creationId xmlns:a16="http://schemas.microsoft.com/office/drawing/2014/main" id="{00000000-0008-0000-0600-000090010000}"/>
            </a:ext>
          </a:extLst>
        </xdr:cNvPr>
        <xdr:cNvSpPr/>
      </xdr:nvSpPr>
      <xdr:spPr>
        <a:xfrm>
          <a:off x="10426700" y="13323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133728</xdr:rowOff>
    </xdr:from>
    <xdr:to>
      <xdr:col>50</xdr:col>
      <xdr:colOff>114300</xdr:colOff>
      <xdr:row>78</xdr:row>
      <xdr:rowOff>134300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flipV="1">
          <a:off x="8750300" y="13506828"/>
          <a:ext cx="889000" cy="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118188</xdr:rowOff>
    </xdr:from>
    <xdr:to>
      <xdr:col>50</xdr:col>
      <xdr:colOff>165100</xdr:colOff>
      <xdr:row>78</xdr:row>
      <xdr:rowOff>48338</xdr:rowOff>
    </xdr:to>
    <xdr:sp macro="" textlink="">
      <xdr:nvSpPr>
        <xdr:cNvPr id="402" name="フローチャート: 判断 401">
          <a:extLst>
            <a:ext uri="{FF2B5EF4-FFF2-40B4-BE49-F238E27FC236}">
              <a16:creationId xmlns:a16="http://schemas.microsoft.com/office/drawing/2014/main" id="{00000000-0008-0000-0600-000092010000}"/>
            </a:ext>
          </a:extLst>
        </xdr:cNvPr>
        <xdr:cNvSpPr/>
      </xdr:nvSpPr>
      <xdr:spPr>
        <a:xfrm>
          <a:off x="9588500" y="13319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64865</xdr:rowOff>
    </xdr:from>
    <xdr:ext cx="534377" cy="259045"/>
    <xdr:sp macro="" textlink="">
      <xdr:nvSpPr>
        <xdr:cNvPr id="403" name="テキスト ボックス 402">
          <a:extLst>
            <a:ext uri="{FF2B5EF4-FFF2-40B4-BE49-F238E27FC236}">
              <a16:creationId xmlns:a16="http://schemas.microsoft.com/office/drawing/2014/main" id="{00000000-0008-0000-0600-000093010000}"/>
            </a:ext>
          </a:extLst>
        </xdr:cNvPr>
        <xdr:cNvSpPr txBox="1"/>
      </xdr:nvSpPr>
      <xdr:spPr>
        <a:xfrm>
          <a:off x="9372111" y="13095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38320</xdr:rowOff>
    </xdr:from>
    <xdr:to>
      <xdr:col>45</xdr:col>
      <xdr:colOff>177800</xdr:colOff>
      <xdr:row>78</xdr:row>
      <xdr:rowOff>134300</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7861300" y="13411420"/>
          <a:ext cx="889000" cy="95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111362</xdr:rowOff>
    </xdr:from>
    <xdr:to>
      <xdr:col>46</xdr:col>
      <xdr:colOff>38100</xdr:colOff>
      <xdr:row>78</xdr:row>
      <xdr:rowOff>41512</xdr:rowOff>
    </xdr:to>
    <xdr:sp macro="" textlink="">
      <xdr:nvSpPr>
        <xdr:cNvPr id="405" name="フローチャート: 判断 404">
          <a:extLst>
            <a:ext uri="{FF2B5EF4-FFF2-40B4-BE49-F238E27FC236}">
              <a16:creationId xmlns:a16="http://schemas.microsoft.com/office/drawing/2014/main" id="{00000000-0008-0000-0600-000095010000}"/>
            </a:ext>
          </a:extLst>
        </xdr:cNvPr>
        <xdr:cNvSpPr/>
      </xdr:nvSpPr>
      <xdr:spPr>
        <a:xfrm>
          <a:off x="8699500" y="13313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58039</xdr:rowOff>
    </xdr:from>
    <xdr:ext cx="534377" cy="259045"/>
    <xdr:sp macro="" textlink="">
      <xdr:nvSpPr>
        <xdr:cNvPr id="406" name="テキスト ボックス 405">
          <a:extLst>
            <a:ext uri="{FF2B5EF4-FFF2-40B4-BE49-F238E27FC236}">
              <a16:creationId xmlns:a16="http://schemas.microsoft.com/office/drawing/2014/main" id="{00000000-0008-0000-0600-000096010000}"/>
            </a:ext>
          </a:extLst>
        </xdr:cNvPr>
        <xdr:cNvSpPr txBox="1"/>
      </xdr:nvSpPr>
      <xdr:spPr>
        <a:xfrm>
          <a:off x="8483111" y="130882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38320</xdr:rowOff>
    </xdr:from>
    <xdr:to>
      <xdr:col>41</xdr:col>
      <xdr:colOff>50800</xdr:colOff>
      <xdr:row>78</xdr:row>
      <xdr:rowOff>138292</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6972300" y="13411420"/>
          <a:ext cx="889000" cy="99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153901</xdr:rowOff>
    </xdr:from>
    <xdr:to>
      <xdr:col>41</xdr:col>
      <xdr:colOff>101600</xdr:colOff>
      <xdr:row>78</xdr:row>
      <xdr:rowOff>84051</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7810500" y="13355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100578</xdr:rowOff>
    </xdr:from>
    <xdr:ext cx="534377"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7594111" y="13130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144373</xdr:rowOff>
    </xdr:from>
    <xdr:to>
      <xdr:col>36</xdr:col>
      <xdr:colOff>165100</xdr:colOff>
      <xdr:row>78</xdr:row>
      <xdr:rowOff>74523</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6921500" y="13346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91050</xdr:rowOff>
    </xdr:from>
    <xdr:ext cx="534377"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6705111" y="13121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88900</xdr:rowOff>
    </xdr:from>
    <xdr:to>
      <xdr:col>55</xdr:col>
      <xdr:colOff>50800</xdr:colOff>
      <xdr:row>79</xdr:row>
      <xdr:rowOff>19050</xdr:rowOff>
    </xdr:to>
    <xdr:sp macro="" textlink="">
      <xdr:nvSpPr>
        <xdr:cNvPr id="417" name="楕円 416">
          <a:extLst>
            <a:ext uri="{FF2B5EF4-FFF2-40B4-BE49-F238E27FC236}">
              <a16:creationId xmlns:a16="http://schemas.microsoft.com/office/drawing/2014/main" id="{00000000-0008-0000-0600-0000A1010000}"/>
            </a:ext>
          </a:extLst>
        </xdr:cNvPr>
        <xdr:cNvSpPr/>
      </xdr:nvSpPr>
      <xdr:spPr>
        <a:xfrm>
          <a:off x="104267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3827</xdr:rowOff>
    </xdr:from>
    <xdr:ext cx="249299" cy="259045"/>
    <xdr:sp macro="" textlink="">
      <xdr:nvSpPr>
        <xdr:cNvPr id="418" name="普通建設事業費 （ うち新規整備　）該当値テキスト">
          <a:extLst>
            <a:ext uri="{FF2B5EF4-FFF2-40B4-BE49-F238E27FC236}">
              <a16:creationId xmlns:a16="http://schemas.microsoft.com/office/drawing/2014/main" id="{00000000-0008-0000-0600-0000A2010000}"/>
            </a:ext>
          </a:extLst>
        </xdr:cNvPr>
        <xdr:cNvSpPr txBox="1"/>
      </xdr:nvSpPr>
      <xdr:spPr>
        <a:xfrm>
          <a:off x="10528300" y="13376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82928</xdr:rowOff>
    </xdr:from>
    <xdr:to>
      <xdr:col>50</xdr:col>
      <xdr:colOff>165100</xdr:colOff>
      <xdr:row>79</xdr:row>
      <xdr:rowOff>13078</xdr:rowOff>
    </xdr:to>
    <xdr:sp macro="" textlink="">
      <xdr:nvSpPr>
        <xdr:cNvPr id="419" name="楕円 418">
          <a:extLst>
            <a:ext uri="{FF2B5EF4-FFF2-40B4-BE49-F238E27FC236}">
              <a16:creationId xmlns:a16="http://schemas.microsoft.com/office/drawing/2014/main" id="{00000000-0008-0000-0600-0000A3010000}"/>
            </a:ext>
          </a:extLst>
        </xdr:cNvPr>
        <xdr:cNvSpPr/>
      </xdr:nvSpPr>
      <xdr:spPr>
        <a:xfrm>
          <a:off x="9588500" y="13456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4205</xdr:rowOff>
    </xdr:from>
    <xdr:ext cx="469744"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9404428" y="135487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83500</xdr:rowOff>
    </xdr:from>
    <xdr:to>
      <xdr:col>46</xdr:col>
      <xdr:colOff>38100</xdr:colOff>
      <xdr:row>79</xdr:row>
      <xdr:rowOff>13650</xdr:rowOff>
    </xdr:to>
    <xdr:sp macro="" textlink="">
      <xdr:nvSpPr>
        <xdr:cNvPr id="421" name="楕円 420">
          <a:extLst>
            <a:ext uri="{FF2B5EF4-FFF2-40B4-BE49-F238E27FC236}">
              <a16:creationId xmlns:a16="http://schemas.microsoft.com/office/drawing/2014/main" id="{00000000-0008-0000-0600-0000A5010000}"/>
            </a:ext>
          </a:extLst>
        </xdr:cNvPr>
        <xdr:cNvSpPr/>
      </xdr:nvSpPr>
      <xdr:spPr>
        <a:xfrm>
          <a:off x="8699500" y="13456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4777</xdr:rowOff>
    </xdr:from>
    <xdr:ext cx="469744"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8515428" y="13549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158970</xdr:rowOff>
    </xdr:from>
    <xdr:to>
      <xdr:col>41</xdr:col>
      <xdr:colOff>101600</xdr:colOff>
      <xdr:row>78</xdr:row>
      <xdr:rowOff>89120</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7810500" y="13360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80247</xdr:rowOff>
    </xdr:from>
    <xdr:ext cx="534377"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7594111" y="13453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87492</xdr:rowOff>
    </xdr:from>
    <xdr:to>
      <xdr:col>36</xdr:col>
      <xdr:colOff>165100</xdr:colOff>
      <xdr:row>79</xdr:row>
      <xdr:rowOff>17642</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6921500" y="13460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79</xdr:row>
      <xdr:rowOff>8769</xdr:rowOff>
    </xdr:from>
    <xdr:ext cx="378565"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6783017" y="135533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7" name="正方形/長方形 426">
          <a:extLst>
            <a:ext uri="{FF2B5EF4-FFF2-40B4-BE49-F238E27FC236}">
              <a16:creationId xmlns:a16="http://schemas.microsoft.com/office/drawing/2014/main" id="{00000000-0008-0000-0600-0000AB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8" name="正方形/長方形 427">
          <a:extLst>
            <a:ext uri="{FF2B5EF4-FFF2-40B4-BE49-F238E27FC236}">
              <a16:creationId xmlns:a16="http://schemas.microsoft.com/office/drawing/2014/main" id="{00000000-0008-0000-0600-0000AC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29" name="正方形/長方形 428">
          <a:extLst>
            <a:ext uri="{FF2B5EF4-FFF2-40B4-BE49-F238E27FC236}">
              <a16:creationId xmlns:a16="http://schemas.microsoft.com/office/drawing/2014/main" id="{00000000-0008-0000-0600-0000AD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5" name="テキスト ボックス 434">
          <a:extLst>
            <a:ext uri="{FF2B5EF4-FFF2-40B4-BE49-F238E27FC236}">
              <a16:creationId xmlns:a16="http://schemas.microsoft.com/office/drawing/2014/main" id="{00000000-0008-0000-0600-0000B3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6" name="直線コネクタ 435">
          <a:extLst>
            <a:ext uri="{FF2B5EF4-FFF2-40B4-BE49-F238E27FC236}">
              <a16:creationId xmlns:a16="http://schemas.microsoft.com/office/drawing/2014/main" id="{00000000-0008-0000-0600-0000B4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25400</xdr:rowOff>
    </xdr:from>
    <xdr:to>
      <xdr:col>59</xdr:col>
      <xdr:colOff>50800</xdr:colOff>
      <xdr:row>98</xdr:row>
      <xdr:rowOff>25400</xdr:rowOff>
    </xdr:to>
    <xdr:cxnSp macro="">
      <xdr:nvCxnSpPr>
        <xdr:cNvPr id="437" name="直線コネクタ 436">
          <a:extLst>
            <a:ext uri="{FF2B5EF4-FFF2-40B4-BE49-F238E27FC236}">
              <a16:creationId xmlns:a16="http://schemas.microsoft.com/office/drawing/2014/main" id="{00000000-0008-0000-0600-0000B5010000}"/>
            </a:ext>
          </a:extLst>
        </xdr:cNvPr>
        <xdr:cNvCxnSpPr/>
      </xdr:nvCxnSpPr>
      <xdr:spPr>
        <a:xfrm>
          <a:off x="6604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54627</xdr:rowOff>
    </xdr:from>
    <xdr:ext cx="248786" cy="259045"/>
    <xdr:sp macro="" textlink="">
      <xdr:nvSpPr>
        <xdr:cNvPr id="438" name="テキスト ボックス 437">
          <a:extLst>
            <a:ext uri="{FF2B5EF4-FFF2-40B4-BE49-F238E27FC236}">
              <a16:creationId xmlns:a16="http://schemas.microsoft.com/office/drawing/2014/main" id="{00000000-0008-0000-0600-0000B6010000}"/>
            </a:ext>
          </a:extLst>
        </xdr:cNvPr>
        <xdr:cNvSpPr txBox="1"/>
      </xdr:nvSpPr>
      <xdr:spPr>
        <a:xfrm>
          <a:off x="6355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39" name="直線コネクタ 438">
          <a:extLst>
            <a:ext uri="{FF2B5EF4-FFF2-40B4-BE49-F238E27FC236}">
              <a16:creationId xmlns:a16="http://schemas.microsoft.com/office/drawing/2014/main" id="{00000000-0008-0000-0600-0000B7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0" name="テキスト ボックス 439">
          <a:extLst>
            <a:ext uri="{FF2B5EF4-FFF2-40B4-BE49-F238E27FC236}">
              <a16:creationId xmlns:a16="http://schemas.microsoft.com/office/drawing/2014/main" id="{00000000-0008-0000-0600-0000B8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82550</xdr:rowOff>
    </xdr:from>
    <xdr:to>
      <xdr:col>59</xdr:col>
      <xdr:colOff>50800</xdr:colOff>
      <xdr:row>91</xdr:row>
      <xdr:rowOff>82550</xdr:rowOff>
    </xdr:to>
    <xdr:cxnSp macro="">
      <xdr:nvCxnSpPr>
        <xdr:cNvPr id="441" name="直線コネクタ 440">
          <a:extLst>
            <a:ext uri="{FF2B5EF4-FFF2-40B4-BE49-F238E27FC236}">
              <a16:creationId xmlns:a16="http://schemas.microsoft.com/office/drawing/2014/main" id="{00000000-0008-0000-0600-0000B9010000}"/>
            </a:ext>
          </a:extLst>
        </xdr:cNvPr>
        <xdr:cNvCxnSpPr/>
      </xdr:nvCxnSpPr>
      <xdr:spPr>
        <a:xfrm>
          <a:off x="6604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90</xdr:row>
      <xdr:rowOff>111777</xdr:rowOff>
    </xdr:from>
    <xdr:ext cx="595419" cy="259045"/>
    <xdr:sp macro="" textlink="">
      <xdr:nvSpPr>
        <xdr:cNvPr id="442" name="テキスト ボックス 441">
          <a:extLst>
            <a:ext uri="{FF2B5EF4-FFF2-40B4-BE49-F238E27FC236}">
              <a16:creationId xmlns:a16="http://schemas.microsoft.com/office/drawing/2014/main" id="{00000000-0008-0000-0600-0000BA010000}"/>
            </a:ext>
          </a:extLst>
        </xdr:cNvPr>
        <xdr:cNvSpPr txBox="1"/>
      </xdr:nvSpPr>
      <xdr:spPr>
        <a:xfrm>
          <a:off x="6008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5" name="普通建設事業費 （ うち更新整備　）グラフ枠">
          <a:extLst>
            <a:ext uri="{FF2B5EF4-FFF2-40B4-BE49-F238E27FC236}">
              <a16:creationId xmlns:a16="http://schemas.microsoft.com/office/drawing/2014/main" id="{00000000-0008-0000-0600-0000BD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4471</xdr:rowOff>
    </xdr:from>
    <xdr:to>
      <xdr:col>54</xdr:col>
      <xdr:colOff>189865</xdr:colOff>
      <xdr:row>98</xdr:row>
      <xdr:rowOff>17924</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flipV="1">
          <a:off x="10475595" y="15606421"/>
          <a:ext cx="1270" cy="12136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21751</xdr:rowOff>
    </xdr:from>
    <xdr:ext cx="469744" cy="259045"/>
    <xdr:sp macro="" textlink="">
      <xdr:nvSpPr>
        <xdr:cNvPr id="447" name="普通建設事業費 （ うち更新整備　）最小値テキスト">
          <a:extLst>
            <a:ext uri="{FF2B5EF4-FFF2-40B4-BE49-F238E27FC236}">
              <a16:creationId xmlns:a16="http://schemas.microsoft.com/office/drawing/2014/main" id="{00000000-0008-0000-0600-0000BF010000}"/>
            </a:ext>
          </a:extLst>
        </xdr:cNvPr>
        <xdr:cNvSpPr txBox="1"/>
      </xdr:nvSpPr>
      <xdr:spPr>
        <a:xfrm>
          <a:off x="10528300" y="16823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17924</xdr:rowOff>
    </xdr:from>
    <xdr:to>
      <xdr:col>55</xdr:col>
      <xdr:colOff>88900</xdr:colOff>
      <xdr:row>98</xdr:row>
      <xdr:rowOff>17924</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10388600" y="168200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122598</xdr:rowOff>
    </xdr:from>
    <xdr:ext cx="599010" cy="259045"/>
    <xdr:sp macro="" textlink="">
      <xdr:nvSpPr>
        <xdr:cNvPr id="449" name="普通建設事業費 （ うち更新整備　）最大値テキスト">
          <a:extLst>
            <a:ext uri="{FF2B5EF4-FFF2-40B4-BE49-F238E27FC236}">
              <a16:creationId xmlns:a16="http://schemas.microsoft.com/office/drawing/2014/main" id="{00000000-0008-0000-0600-0000C1010000}"/>
            </a:ext>
          </a:extLst>
        </xdr:cNvPr>
        <xdr:cNvSpPr txBox="1"/>
      </xdr:nvSpPr>
      <xdr:spPr>
        <a:xfrm>
          <a:off x="10528300" y="153816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213,662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4471</xdr:rowOff>
    </xdr:from>
    <xdr:to>
      <xdr:col>55</xdr:col>
      <xdr:colOff>88900</xdr:colOff>
      <xdr:row>91</xdr:row>
      <xdr:rowOff>4471</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10388600" y="156064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85030</xdr:rowOff>
    </xdr:from>
    <xdr:to>
      <xdr:col>55</xdr:col>
      <xdr:colOff>0</xdr:colOff>
      <xdr:row>97</xdr:row>
      <xdr:rowOff>62291</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flipV="1">
          <a:off x="9639300" y="16544230"/>
          <a:ext cx="838200" cy="1487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34738</xdr:rowOff>
    </xdr:from>
    <xdr:ext cx="534377" cy="259045"/>
    <xdr:sp macro="" textlink="">
      <xdr:nvSpPr>
        <xdr:cNvPr id="452" name="普通建設事業費 （ うち更新整備　）平均値テキスト">
          <a:extLst>
            <a:ext uri="{FF2B5EF4-FFF2-40B4-BE49-F238E27FC236}">
              <a16:creationId xmlns:a16="http://schemas.microsoft.com/office/drawing/2014/main" id="{00000000-0008-0000-0600-0000C4010000}"/>
            </a:ext>
          </a:extLst>
        </xdr:cNvPr>
        <xdr:cNvSpPr txBox="1"/>
      </xdr:nvSpPr>
      <xdr:spPr>
        <a:xfrm>
          <a:off x="10528300" y="163224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11861</xdr:rowOff>
    </xdr:from>
    <xdr:to>
      <xdr:col>55</xdr:col>
      <xdr:colOff>50800</xdr:colOff>
      <xdr:row>96</xdr:row>
      <xdr:rowOff>113461</xdr:rowOff>
    </xdr:to>
    <xdr:sp macro="" textlink="">
      <xdr:nvSpPr>
        <xdr:cNvPr id="453" name="フローチャート: 判断 452">
          <a:extLst>
            <a:ext uri="{FF2B5EF4-FFF2-40B4-BE49-F238E27FC236}">
              <a16:creationId xmlns:a16="http://schemas.microsoft.com/office/drawing/2014/main" id="{00000000-0008-0000-0600-0000C5010000}"/>
            </a:ext>
          </a:extLst>
        </xdr:cNvPr>
        <xdr:cNvSpPr/>
      </xdr:nvSpPr>
      <xdr:spPr>
        <a:xfrm>
          <a:off x="10426700" y="16471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62291</xdr:rowOff>
    </xdr:from>
    <xdr:to>
      <xdr:col>50</xdr:col>
      <xdr:colOff>114300</xdr:colOff>
      <xdr:row>97</xdr:row>
      <xdr:rowOff>79418</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flipV="1">
          <a:off x="8750300" y="16692941"/>
          <a:ext cx="889000" cy="17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23213</xdr:rowOff>
    </xdr:from>
    <xdr:to>
      <xdr:col>50</xdr:col>
      <xdr:colOff>165100</xdr:colOff>
      <xdr:row>96</xdr:row>
      <xdr:rowOff>124813</xdr:rowOff>
    </xdr:to>
    <xdr:sp macro="" textlink="">
      <xdr:nvSpPr>
        <xdr:cNvPr id="455" name="フローチャート: 判断 454">
          <a:extLst>
            <a:ext uri="{FF2B5EF4-FFF2-40B4-BE49-F238E27FC236}">
              <a16:creationId xmlns:a16="http://schemas.microsoft.com/office/drawing/2014/main" id="{00000000-0008-0000-0600-0000C7010000}"/>
            </a:ext>
          </a:extLst>
        </xdr:cNvPr>
        <xdr:cNvSpPr/>
      </xdr:nvSpPr>
      <xdr:spPr>
        <a:xfrm>
          <a:off x="9588500" y="16482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141340</xdr:rowOff>
    </xdr:from>
    <xdr:ext cx="534377"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9372111" y="162576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43974</xdr:rowOff>
    </xdr:from>
    <xdr:to>
      <xdr:col>45</xdr:col>
      <xdr:colOff>177800</xdr:colOff>
      <xdr:row>97</xdr:row>
      <xdr:rowOff>79418</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7861300" y="16674624"/>
          <a:ext cx="889000" cy="35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124630</xdr:rowOff>
    </xdr:from>
    <xdr:to>
      <xdr:col>46</xdr:col>
      <xdr:colOff>38100</xdr:colOff>
      <xdr:row>96</xdr:row>
      <xdr:rowOff>54780</xdr:rowOff>
    </xdr:to>
    <xdr:sp macro="" textlink="">
      <xdr:nvSpPr>
        <xdr:cNvPr id="458" name="フローチャート: 判断 457">
          <a:extLst>
            <a:ext uri="{FF2B5EF4-FFF2-40B4-BE49-F238E27FC236}">
              <a16:creationId xmlns:a16="http://schemas.microsoft.com/office/drawing/2014/main" id="{00000000-0008-0000-0600-0000CA010000}"/>
            </a:ext>
          </a:extLst>
        </xdr:cNvPr>
        <xdr:cNvSpPr/>
      </xdr:nvSpPr>
      <xdr:spPr>
        <a:xfrm>
          <a:off x="8699500" y="16412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71307</xdr:rowOff>
    </xdr:from>
    <xdr:ext cx="534377" cy="259045"/>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8483111" y="16187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138232</xdr:rowOff>
    </xdr:from>
    <xdr:to>
      <xdr:col>41</xdr:col>
      <xdr:colOff>50800</xdr:colOff>
      <xdr:row>97</xdr:row>
      <xdr:rowOff>43974</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6972300" y="16597432"/>
          <a:ext cx="889000" cy="77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38591</xdr:rowOff>
    </xdr:from>
    <xdr:to>
      <xdr:col>41</xdr:col>
      <xdr:colOff>101600</xdr:colOff>
      <xdr:row>96</xdr:row>
      <xdr:rowOff>140191</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7810500" y="16497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156718</xdr:rowOff>
    </xdr:from>
    <xdr:ext cx="534377"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7594111" y="162730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65760</xdr:rowOff>
    </xdr:from>
    <xdr:to>
      <xdr:col>36</xdr:col>
      <xdr:colOff>165100</xdr:colOff>
      <xdr:row>96</xdr:row>
      <xdr:rowOff>167360</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6921500" y="16524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12437</xdr:rowOff>
    </xdr:from>
    <xdr:ext cx="534377"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6705111" y="16300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66" name="テキスト ボックス 465">
          <a:extLst>
            <a:ext uri="{FF2B5EF4-FFF2-40B4-BE49-F238E27FC236}">
              <a16:creationId xmlns:a16="http://schemas.microsoft.com/office/drawing/2014/main" id="{00000000-0008-0000-0600-0000D2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34230</xdr:rowOff>
    </xdr:from>
    <xdr:to>
      <xdr:col>55</xdr:col>
      <xdr:colOff>50800</xdr:colOff>
      <xdr:row>96</xdr:row>
      <xdr:rowOff>135830</xdr:rowOff>
    </xdr:to>
    <xdr:sp macro="" textlink="">
      <xdr:nvSpPr>
        <xdr:cNvPr id="470" name="楕円 469">
          <a:extLst>
            <a:ext uri="{FF2B5EF4-FFF2-40B4-BE49-F238E27FC236}">
              <a16:creationId xmlns:a16="http://schemas.microsoft.com/office/drawing/2014/main" id="{00000000-0008-0000-0600-0000D6010000}"/>
            </a:ext>
          </a:extLst>
        </xdr:cNvPr>
        <xdr:cNvSpPr/>
      </xdr:nvSpPr>
      <xdr:spPr>
        <a:xfrm>
          <a:off x="10426700" y="16493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12657</xdr:rowOff>
    </xdr:from>
    <xdr:ext cx="534377" cy="259045"/>
    <xdr:sp macro="" textlink="">
      <xdr:nvSpPr>
        <xdr:cNvPr id="471" name="普通建設事業費 （ うち更新整備　）該当値テキスト">
          <a:extLst>
            <a:ext uri="{FF2B5EF4-FFF2-40B4-BE49-F238E27FC236}">
              <a16:creationId xmlns:a16="http://schemas.microsoft.com/office/drawing/2014/main" id="{00000000-0008-0000-0600-0000D7010000}"/>
            </a:ext>
          </a:extLst>
        </xdr:cNvPr>
        <xdr:cNvSpPr txBox="1"/>
      </xdr:nvSpPr>
      <xdr:spPr>
        <a:xfrm>
          <a:off x="10528300" y="16471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11491</xdr:rowOff>
    </xdr:from>
    <xdr:to>
      <xdr:col>50</xdr:col>
      <xdr:colOff>165100</xdr:colOff>
      <xdr:row>97</xdr:row>
      <xdr:rowOff>113091</xdr:rowOff>
    </xdr:to>
    <xdr:sp macro="" textlink="">
      <xdr:nvSpPr>
        <xdr:cNvPr id="472" name="楕円 471">
          <a:extLst>
            <a:ext uri="{FF2B5EF4-FFF2-40B4-BE49-F238E27FC236}">
              <a16:creationId xmlns:a16="http://schemas.microsoft.com/office/drawing/2014/main" id="{00000000-0008-0000-0600-0000D8010000}"/>
            </a:ext>
          </a:extLst>
        </xdr:cNvPr>
        <xdr:cNvSpPr/>
      </xdr:nvSpPr>
      <xdr:spPr>
        <a:xfrm>
          <a:off x="9588500" y="16642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104218</xdr:rowOff>
    </xdr:from>
    <xdr:ext cx="534377"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9372111" y="16734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28618</xdr:rowOff>
    </xdr:from>
    <xdr:to>
      <xdr:col>46</xdr:col>
      <xdr:colOff>38100</xdr:colOff>
      <xdr:row>97</xdr:row>
      <xdr:rowOff>130218</xdr:rowOff>
    </xdr:to>
    <xdr:sp macro="" textlink="">
      <xdr:nvSpPr>
        <xdr:cNvPr id="474" name="楕円 473">
          <a:extLst>
            <a:ext uri="{FF2B5EF4-FFF2-40B4-BE49-F238E27FC236}">
              <a16:creationId xmlns:a16="http://schemas.microsoft.com/office/drawing/2014/main" id="{00000000-0008-0000-0600-0000DA010000}"/>
            </a:ext>
          </a:extLst>
        </xdr:cNvPr>
        <xdr:cNvSpPr/>
      </xdr:nvSpPr>
      <xdr:spPr>
        <a:xfrm>
          <a:off x="8699500" y="16659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121345</xdr:rowOff>
    </xdr:from>
    <xdr:ext cx="534377"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8483111" y="167519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164624</xdr:rowOff>
    </xdr:from>
    <xdr:to>
      <xdr:col>41</xdr:col>
      <xdr:colOff>101600</xdr:colOff>
      <xdr:row>97</xdr:row>
      <xdr:rowOff>94774</xdr:rowOff>
    </xdr:to>
    <xdr:sp macro="" textlink="">
      <xdr:nvSpPr>
        <xdr:cNvPr id="476" name="楕円 475">
          <a:extLst>
            <a:ext uri="{FF2B5EF4-FFF2-40B4-BE49-F238E27FC236}">
              <a16:creationId xmlns:a16="http://schemas.microsoft.com/office/drawing/2014/main" id="{00000000-0008-0000-0600-0000DC010000}"/>
            </a:ext>
          </a:extLst>
        </xdr:cNvPr>
        <xdr:cNvSpPr/>
      </xdr:nvSpPr>
      <xdr:spPr>
        <a:xfrm>
          <a:off x="7810500" y="16623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85901</xdr:rowOff>
    </xdr:from>
    <xdr:ext cx="534377"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7594111" y="167165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87432</xdr:rowOff>
    </xdr:from>
    <xdr:to>
      <xdr:col>36</xdr:col>
      <xdr:colOff>165100</xdr:colOff>
      <xdr:row>97</xdr:row>
      <xdr:rowOff>17582</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6921500" y="16546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8709</xdr:rowOff>
    </xdr:from>
    <xdr:ext cx="534377"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6705111" y="166393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0" name="正方形/長方形 479">
          <a:extLst>
            <a:ext uri="{FF2B5EF4-FFF2-40B4-BE49-F238E27FC236}">
              <a16:creationId xmlns:a16="http://schemas.microsoft.com/office/drawing/2014/main" id="{00000000-0008-0000-0600-0000E0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1" name="正方形/長方形 480">
          <a:extLst>
            <a:ext uri="{FF2B5EF4-FFF2-40B4-BE49-F238E27FC236}">
              <a16:creationId xmlns:a16="http://schemas.microsoft.com/office/drawing/2014/main" id="{00000000-0008-0000-0600-0000E1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2" name="正方形/長方形 481">
          <a:extLst>
            <a:ext uri="{FF2B5EF4-FFF2-40B4-BE49-F238E27FC236}">
              <a16:creationId xmlns:a16="http://schemas.microsoft.com/office/drawing/2014/main" id="{00000000-0008-0000-0600-0000E2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3" name="正方形/長方形 482">
          <a:extLst>
            <a:ext uri="{FF2B5EF4-FFF2-40B4-BE49-F238E27FC236}">
              <a16:creationId xmlns:a16="http://schemas.microsoft.com/office/drawing/2014/main" id="{00000000-0008-0000-0600-0000E3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4" name="正方形/長方形 483">
          <a:extLst>
            <a:ext uri="{FF2B5EF4-FFF2-40B4-BE49-F238E27FC236}">
              <a16:creationId xmlns:a16="http://schemas.microsoft.com/office/drawing/2014/main" id="{00000000-0008-0000-0600-0000E4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5" name="正方形/長方形 484">
          <a:extLst>
            <a:ext uri="{FF2B5EF4-FFF2-40B4-BE49-F238E27FC236}">
              <a16:creationId xmlns:a16="http://schemas.microsoft.com/office/drawing/2014/main" id="{00000000-0008-0000-0600-0000E5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89" name="直線コネクタ 488">
          <a:extLst>
            <a:ext uri="{FF2B5EF4-FFF2-40B4-BE49-F238E27FC236}">
              <a16:creationId xmlns:a16="http://schemas.microsoft.com/office/drawing/2014/main" id="{00000000-0008-0000-0600-0000E9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0" name="直線コネクタ 489">
          <a:extLst>
            <a:ext uri="{FF2B5EF4-FFF2-40B4-BE49-F238E27FC236}">
              <a16:creationId xmlns:a16="http://schemas.microsoft.com/office/drawing/2014/main" id="{00000000-0008-0000-0600-0000EA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2" name="直線コネクタ 491">
          <a:extLst>
            <a:ext uri="{FF2B5EF4-FFF2-40B4-BE49-F238E27FC236}">
              <a16:creationId xmlns:a16="http://schemas.microsoft.com/office/drawing/2014/main" id="{00000000-0008-0000-0600-0000EC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35</xdr:row>
      <xdr:rowOff>54627</xdr:rowOff>
    </xdr:from>
    <xdr:ext cx="595419" cy="259045"/>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11850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494" name="直線コネクタ 493">
          <a:extLst>
            <a:ext uri="{FF2B5EF4-FFF2-40B4-BE49-F238E27FC236}">
              <a16:creationId xmlns:a16="http://schemas.microsoft.com/office/drawing/2014/main" id="{00000000-0008-0000-0600-0000EE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495" name="テキスト ボックス 494">
          <a:extLst>
            <a:ext uri="{FF2B5EF4-FFF2-40B4-BE49-F238E27FC236}">
              <a16:creationId xmlns:a16="http://schemas.microsoft.com/office/drawing/2014/main" id="{00000000-0008-0000-0600-0000EF010000}"/>
            </a:ext>
          </a:extLst>
        </xdr:cNvPr>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496" name="直線コネクタ 495">
          <a:extLst>
            <a:ext uri="{FF2B5EF4-FFF2-40B4-BE49-F238E27FC236}">
              <a16:creationId xmlns:a16="http://schemas.microsoft.com/office/drawing/2014/main" id="{00000000-0008-0000-0600-0000F0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0" name="災害復旧事業費グラフ枠">
          <a:extLst>
            <a:ext uri="{FF2B5EF4-FFF2-40B4-BE49-F238E27FC236}">
              <a16:creationId xmlns:a16="http://schemas.microsoft.com/office/drawing/2014/main" id="{00000000-0008-0000-0600-0000F4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57829</xdr:rowOff>
    </xdr:from>
    <xdr:to>
      <xdr:col>85</xdr:col>
      <xdr:colOff>126364</xdr:colOff>
      <xdr:row>38</xdr:row>
      <xdr:rowOff>139700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flipV="1">
          <a:off x="16317595" y="5372779"/>
          <a:ext cx="1269" cy="12820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02" name="災害復旧事業費最小値テキスト">
          <a:extLst>
            <a:ext uri="{FF2B5EF4-FFF2-40B4-BE49-F238E27FC236}">
              <a16:creationId xmlns:a16="http://schemas.microsoft.com/office/drawing/2014/main" id="{00000000-0008-0000-0600-0000F601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4506</xdr:rowOff>
    </xdr:from>
    <xdr:ext cx="599010" cy="259045"/>
    <xdr:sp macro="" textlink="">
      <xdr:nvSpPr>
        <xdr:cNvPr id="504" name="災害復旧事業費最大値テキスト">
          <a:extLst>
            <a:ext uri="{FF2B5EF4-FFF2-40B4-BE49-F238E27FC236}">
              <a16:creationId xmlns:a16="http://schemas.microsoft.com/office/drawing/2014/main" id="{00000000-0008-0000-0600-0000F8010000}"/>
            </a:ext>
          </a:extLst>
        </xdr:cNvPr>
        <xdr:cNvSpPr txBox="1"/>
      </xdr:nvSpPr>
      <xdr:spPr>
        <a:xfrm>
          <a:off x="16370300" y="51480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280,407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57829</xdr:rowOff>
    </xdr:from>
    <xdr:to>
      <xdr:col>86</xdr:col>
      <xdr:colOff>25400</xdr:colOff>
      <xdr:row>31</xdr:row>
      <xdr:rowOff>57829</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6230600" y="53727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116342</xdr:rowOff>
    </xdr:from>
    <xdr:to>
      <xdr:col>85</xdr:col>
      <xdr:colOff>127000</xdr:colOff>
      <xdr:row>38</xdr:row>
      <xdr:rowOff>132069</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flipV="1">
          <a:off x="15481300" y="6631442"/>
          <a:ext cx="838200" cy="157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40207</xdr:rowOff>
    </xdr:from>
    <xdr:ext cx="534377" cy="259045"/>
    <xdr:sp macro="" textlink="">
      <xdr:nvSpPr>
        <xdr:cNvPr id="507" name="災害復旧事業費平均値テキスト">
          <a:extLst>
            <a:ext uri="{FF2B5EF4-FFF2-40B4-BE49-F238E27FC236}">
              <a16:creationId xmlns:a16="http://schemas.microsoft.com/office/drawing/2014/main" id="{00000000-0008-0000-0600-0000FB010000}"/>
            </a:ext>
          </a:extLst>
        </xdr:cNvPr>
        <xdr:cNvSpPr txBox="1"/>
      </xdr:nvSpPr>
      <xdr:spPr>
        <a:xfrm>
          <a:off x="16370300" y="638385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17330</xdr:rowOff>
    </xdr:from>
    <xdr:to>
      <xdr:col>85</xdr:col>
      <xdr:colOff>177800</xdr:colOff>
      <xdr:row>38</xdr:row>
      <xdr:rowOff>118930</xdr:rowOff>
    </xdr:to>
    <xdr:sp macro="" textlink="">
      <xdr:nvSpPr>
        <xdr:cNvPr id="508" name="フローチャート: 判断 507">
          <a:extLst>
            <a:ext uri="{FF2B5EF4-FFF2-40B4-BE49-F238E27FC236}">
              <a16:creationId xmlns:a16="http://schemas.microsoft.com/office/drawing/2014/main" id="{00000000-0008-0000-0600-0000FC010000}"/>
            </a:ext>
          </a:extLst>
        </xdr:cNvPr>
        <xdr:cNvSpPr/>
      </xdr:nvSpPr>
      <xdr:spPr>
        <a:xfrm>
          <a:off x="16268700" y="6532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132069</xdr:rowOff>
    </xdr:from>
    <xdr:to>
      <xdr:col>81</xdr:col>
      <xdr:colOff>50800</xdr:colOff>
      <xdr:row>38</xdr:row>
      <xdr:rowOff>139691</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flipV="1">
          <a:off x="14592300" y="6647169"/>
          <a:ext cx="889000" cy="7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27068</xdr:rowOff>
    </xdr:from>
    <xdr:to>
      <xdr:col>81</xdr:col>
      <xdr:colOff>101600</xdr:colOff>
      <xdr:row>38</xdr:row>
      <xdr:rowOff>128668</xdr:rowOff>
    </xdr:to>
    <xdr:sp macro="" textlink="">
      <xdr:nvSpPr>
        <xdr:cNvPr id="510" name="フローチャート: 判断 509">
          <a:extLst>
            <a:ext uri="{FF2B5EF4-FFF2-40B4-BE49-F238E27FC236}">
              <a16:creationId xmlns:a16="http://schemas.microsoft.com/office/drawing/2014/main" id="{00000000-0008-0000-0600-0000FE010000}"/>
            </a:ext>
          </a:extLst>
        </xdr:cNvPr>
        <xdr:cNvSpPr/>
      </xdr:nvSpPr>
      <xdr:spPr>
        <a:xfrm>
          <a:off x="15430500" y="6542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145195</xdr:rowOff>
    </xdr:from>
    <xdr:ext cx="534377"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5214111" y="6317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113873</xdr:rowOff>
    </xdr:from>
    <xdr:to>
      <xdr:col>76</xdr:col>
      <xdr:colOff>114300</xdr:colOff>
      <xdr:row>38</xdr:row>
      <xdr:rowOff>139691</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3703300" y="6628973"/>
          <a:ext cx="889000" cy="258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46599</xdr:rowOff>
    </xdr:from>
    <xdr:to>
      <xdr:col>76</xdr:col>
      <xdr:colOff>165100</xdr:colOff>
      <xdr:row>38</xdr:row>
      <xdr:rowOff>148199</xdr:rowOff>
    </xdr:to>
    <xdr:sp macro="" textlink="">
      <xdr:nvSpPr>
        <xdr:cNvPr id="513" name="フローチャート: 判断 512">
          <a:extLst>
            <a:ext uri="{FF2B5EF4-FFF2-40B4-BE49-F238E27FC236}">
              <a16:creationId xmlns:a16="http://schemas.microsoft.com/office/drawing/2014/main" id="{00000000-0008-0000-0600-000001020000}"/>
            </a:ext>
          </a:extLst>
        </xdr:cNvPr>
        <xdr:cNvSpPr/>
      </xdr:nvSpPr>
      <xdr:spPr>
        <a:xfrm>
          <a:off x="14541500" y="6561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164727</xdr:rowOff>
    </xdr:from>
    <xdr:ext cx="469744"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4357428" y="6336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113873</xdr:rowOff>
    </xdr:from>
    <xdr:to>
      <xdr:col>71</xdr:col>
      <xdr:colOff>177800</xdr:colOff>
      <xdr:row>38</xdr:row>
      <xdr:rowOff>130300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flipV="1">
          <a:off x="12814300" y="6628973"/>
          <a:ext cx="889000" cy="164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66881</xdr:rowOff>
    </xdr:from>
    <xdr:to>
      <xdr:col>72</xdr:col>
      <xdr:colOff>38100</xdr:colOff>
      <xdr:row>38</xdr:row>
      <xdr:rowOff>168481</xdr:rowOff>
    </xdr:to>
    <xdr:sp macro="" textlink="">
      <xdr:nvSpPr>
        <xdr:cNvPr id="516" name="フローチャート: 判断 515">
          <a:extLst>
            <a:ext uri="{FF2B5EF4-FFF2-40B4-BE49-F238E27FC236}">
              <a16:creationId xmlns:a16="http://schemas.microsoft.com/office/drawing/2014/main" id="{00000000-0008-0000-0600-000004020000}"/>
            </a:ext>
          </a:extLst>
        </xdr:cNvPr>
        <xdr:cNvSpPr/>
      </xdr:nvSpPr>
      <xdr:spPr>
        <a:xfrm>
          <a:off x="13652500" y="6581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38</xdr:row>
      <xdr:rowOff>159608</xdr:rowOff>
    </xdr:from>
    <xdr:ext cx="469744"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3468428" y="66747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62743</xdr:rowOff>
    </xdr:from>
    <xdr:to>
      <xdr:col>67</xdr:col>
      <xdr:colOff>101600</xdr:colOff>
      <xdr:row>38</xdr:row>
      <xdr:rowOff>164343</xdr:rowOff>
    </xdr:to>
    <xdr:sp macro="" textlink="">
      <xdr:nvSpPr>
        <xdr:cNvPr id="518" name="フローチャート: 判断 517">
          <a:extLst>
            <a:ext uri="{FF2B5EF4-FFF2-40B4-BE49-F238E27FC236}">
              <a16:creationId xmlns:a16="http://schemas.microsoft.com/office/drawing/2014/main" id="{00000000-0008-0000-0600-000006020000}"/>
            </a:ext>
          </a:extLst>
        </xdr:cNvPr>
        <xdr:cNvSpPr/>
      </xdr:nvSpPr>
      <xdr:spPr>
        <a:xfrm>
          <a:off x="12763500" y="6577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9420</xdr:rowOff>
    </xdr:from>
    <xdr:ext cx="469744" cy="259045"/>
    <xdr:sp macro=""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2579428" y="6353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65542</xdr:rowOff>
    </xdr:from>
    <xdr:to>
      <xdr:col>85</xdr:col>
      <xdr:colOff>177800</xdr:colOff>
      <xdr:row>38</xdr:row>
      <xdr:rowOff>167142</xdr:rowOff>
    </xdr:to>
    <xdr:sp macro="" textlink="">
      <xdr:nvSpPr>
        <xdr:cNvPr id="525" name="楕円 524">
          <a:extLst>
            <a:ext uri="{FF2B5EF4-FFF2-40B4-BE49-F238E27FC236}">
              <a16:creationId xmlns:a16="http://schemas.microsoft.com/office/drawing/2014/main" id="{00000000-0008-0000-0600-00000D020000}"/>
            </a:ext>
          </a:extLst>
        </xdr:cNvPr>
        <xdr:cNvSpPr/>
      </xdr:nvSpPr>
      <xdr:spPr>
        <a:xfrm>
          <a:off x="16268700" y="6580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167207</xdr:rowOff>
    </xdr:from>
    <xdr:ext cx="469744" cy="259045"/>
    <xdr:sp macro="" textlink="">
      <xdr:nvSpPr>
        <xdr:cNvPr id="526" name="災害復旧事業費該当値テキスト">
          <a:extLst>
            <a:ext uri="{FF2B5EF4-FFF2-40B4-BE49-F238E27FC236}">
              <a16:creationId xmlns:a16="http://schemas.microsoft.com/office/drawing/2014/main" id="{00000000-0008-0000-0600-00000E020000}"/>
            </a:ext>
          </a:extLst>
        </xdr:cNvPr>
        <xdr:cNvSpPr txBox="1"/>
      </xdr:nvSpPr>
      <xdr:spPr>
        <a:xfrm>
          <a:off x="16370300" y="6510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81269</xdr:rowOff>
    </xdr:from>
    <xdr:to>
      <xdr:col>81</xdr:col>
      <xdr:colOff>101600</xdr:colOff>
      <xdr:row>39</xdr:row>
      <xdr:rowOff>11419</xdr:rowOff>
    </xdr:to>
    <xdr:sp macro="" textlink="">
      <xdr:nvSpPr>
        <xdr:cNvPr id="527" name="楕円 526">
          <a:extLst>
            <a:ext uri="{FF2B5EF4-FFF2-40B4-BE49-F238E27FC236}">
              <a16:creationId xmlns:a16="http://schemas.microsoft.com/office/drawing/2014/main" id="{00000000-0008-0000-0600-00000F020000}"/>
            </a:ext>
          </a:extLst>
        </xdr:cNvPr>
        <xdr:cNvSpPr/>
      </xdr:nvSpPr>
      <xdr:spPr>
        <a:xfrm>
          <a:off x="15430500" y="6596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2546</xdr:rowOff>
    </xdr:from>
    <xdr:ext cx="469744"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5246428" y="66890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88891</xdr:rowOff>
    </xdr:from>
    <xdr:to>
      <xdr:col>76</xdr:col>
      <xdr:colOff>165100</xdr:colOff>
      <xdr:row>39</xdr:row>
      <xdr:rowOff>19041</xdr:rowOff>
    </xdr:to>
    <xdr:sp macro="" textlink="">
      <xdr:nvSpPr>
        <xdr:cNvPr id="529" name="楕円 528">
          <a:extLst>
            <a:ext uri="{FF2B5EF4-FFF2-40B4-BE49-F238E27FC236}">
              <a16:creationId xmlns:a16="http://schemas.microsoft.com/office/drawing/2014/main" id="{00000000-0008-0000-0600-000011020000}"/>
            </a:ext>
          </a:extLst>
        </xdr:cNvPr>
        <xdr:cNvSpPr/>
      </xdr:nvSpPr>
      <xdr:spPr>
        <a:xfrm>
          <a:off x="14541500" y="6603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10168</xdr:rowOff>
    </xdr:from>
    <xdr:ext cx="249299"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4467650" y="669671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63073</xdr:rowOff>
    </xdr:from>
    <xdr:to>
      <xdr:col>72</xdr:col>
      <xdr:colOff>38100</xdr:colOff>
      <xdr:row>38</xdr:row>
      <xdr:rowOff>164673</xdr:rowOff>
    </xdr:to>
    <xdr:sp macro="" textlink="">
      <xdr:nvSpPr>
        <xdr:cNvPr id="531" name="楕円 530">
          <a:extLst>
            <a:ext uri="{FF2B5EF4-FFF2-40B4-BE49-F238E27FC236}">
              <a16:creationId xmlns:a16="http://schemas.microsoft.com/office/drawing/2014/main" id="{00000000-0008-0000-0600-000013020000}"/>
            </a:ext>
          </a:extLst>
        </xdr:cNvPr>
        <xdr:cNvSpPr/>
      </xdr:nvSpPr>
      <xdr:spPr>
        <a:xfrm>
          <a:off x="13652500" y="6578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9750</xdr:rowOff>
    </xdr:from>
    <xdr:ext cx="469744"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3468428" y="63534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79500</xdr:rowOff>
    </xdr:from>
    <xdr:to>
      <xdr:col>67</xdr:col>
      <xdr:colOff>101600</xdr:colOff>
      <xdr:row>39</xdr:row>
      <xdr:rowOff>9650</xdr:rowOff>
    </xdr:to>
    <xdr:sp macro="" textlink="">
      <xdr:nvSpPr>
        <xdr:cNvPr id="533" name="楕円 532">
          <a:extLst>
            <a:ext uri="{FF2B5EF4-FFF2-40B4-BE49-F238E27FC236}">
              <a16:creationId xmlns:a16="http://schemas.microsoft.com/office/drawing/2014/main" id="{00000000-0008-0000-0600-000015020000}"/>
            </a:ext>
          </a:extLst>
        </xdr:cNvPr>
        <xdr:cNvSpPr/>
      </xdr:nvSpPr>
      <xdr:spPr>
        <a:xfrm>
          <a:off x="12763500" y="6594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777</xdr:rowOff>
    </xdr:from>
    <xdr:ext cx="469744"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2579428" y="6687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5" name="正方形/長方形 534">
          <a:extLst>
            <a:ext uri="{FF2B5EF4-FFF2-40B4-BE49-F238E27FC236}">
              <a16:creationId xmlns:a16="http://schemas.microsoft.com/office/drawing/2014/main" id="{00000000-0008-0000-0600-000017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36" name="正方形/長方形 535">
          <a:extLst>
            <a:ext uri="{FF2B5EF4-FFF2-40B4-BE49-F238E27FC236}">
              <a16:creationId xmlns:a16="http://schemas.microsoft.com/office/drawing/2014/main" id="{00000000-0008-0000-0600-000018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37" name="正方形/長方形 536">
          <a:extLst>
            <a:ext uri="{FF2B5EF4-FFF2-40B4-BE49-F238E27FC236}">
              <a16:creationId xmlns:a16="http://schemas.microsoft.com/office/drawing/2014/main" id="{00000000-0008-0000-0600-000019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38" name="正方形/長方形 537">
          <a:extLst>
            <a:ext uri="{FF2B5EF4-FFF2-40B4-BE49-F238E27FC236}">
              <a16:creationId xmlns:a16="http://schemas.microsoft.com/office/drawing/2014/main" id="{00000000-0008-0000-0600-00001A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39" name="正方形/長方形 538">
          <a:extLst>
            <a:ext uri="{FF2B5EF4-FFF2-40B4-BE49-F238E27FC236}">
              <a16:creationId xmlns:a16="http://schemas.microsoft.com/office/drawing/2014/main" id="{00000000-0008-0000-0600-00001B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0" name="正方形/長方形 539">
          <a:extLst>
            <a:ext uri="{FF2B5EF4-FFF2-40B4-BE49-F238E27FC236}">
              <a16:creationId xmlns:a16="http://schemas.microsoft.com/office/drawing/2014/main" id="{00000000-0008-0000-0600-00001C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1" name="正方形/長方形 540">
          <a:extLst>
            <a:ext uri="{FF2B5EF4-FFF2-40B4-BE49-F238E27FC236}">
              <a16:creationId xmlns:a16="http://schemas.microsoft.com/office/drawing/2014/main" id="{00000000-0008-0000-0600-00001D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2" name="正方形/長方形 541">
          <a:extLst>
            <a:ext uri="{FF2B5EF4-FFF2-40B4-BE49-F238E27FC236}">
              <a16:creationId xmlns:a16="http://schemas.microsoft.com/office/drawing/2014/main" id="{00000000-0008-0000-0600-00001E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4" name="直線コネクタ 543">
          <a:extLst>
            <a:ext uri="{FF2B5EF4-FFF2-40B4-BE49-F238E27FC236}">
              <a16:creationId xmlns:a16="http://schemas.microsoft.com/office/drawing/2014/main" id="{00000000-0008-0000-0600-000020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45" name="直線コネクタ 544">
          <a:extLst>
            <a:ext uri="{FF2B5EF4-FFF2-40B4-BE49-F238E27FC236}">
              <a16:creationId xmlns:a16="http://schemas.microsoft.com/office/drawing/2014/main" id="{00000000-0008-0000-0600-000021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47" name="直線コネクタ 546">
          <a:extLst>
            <a:ext uri="{FF2B5EF4-FFF2-40B4-BE49-F238E27FC236}">
              <a16:creationId xmlns:a16="http://schemas.microsoft.com/office/drawing/2014/main" id="{00000000-0008-0000-0600-000023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67474</xdr:colOff>
      <xdr:row>55</xdr:row>
      <xdr:rowOff>54627</xdr:rowOff>
    </xdr:from>
    <xdr:ext cx="377026" cy="259045"/>
    <xdr:sp macro="" textlink="">
      <xdr:nvSpPr>
        <xdr:cNvPr id="548" name="テキスト ボックス 547">
          <a:extLst>
            <a:ext uri="{FF2B5EF4-FFF2-40B4-BE49-F238E27FC236}">
              <a16:creationId xmlns:a16="http://schemas.microsoft.com/office/drawing/2014/main" id="{00000000-0008-0000-0600-000024020000}"/>
            </a:ext>
          </a:extLst>
        </xdr:cNvPr>
        <xdr:cNvSpPr txBox="1"/>
      </xdr:nvSpPr>
      <xdr:spPr>
        <a:xfrm>
          <a:off x="12068974" y="94843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49" name="直線コネクタ 548">
          <a:extLst>
            <a:ext uri="{FF2B5EF4-FFF2-40B4-BE49-F238E27FC236}">
              <a16:creationId xmlns:a16="http://schemas.microsoft.com/office/drawing/2014/main" id="{00000000-0008-0000-0600-000025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67474</xdr:colOff>
      <xdr:row>52</xdr:row>
      <xdr:rowOff>111777</xdr:rowOff>
    </xdr:from>
    <xdr:ext cx="377026" cy="259045"/>
    <xdr:sp macro="" textlink="">
      <xdr:nvSpPr>
        <xdr:cNvPr id="550" name="テキスト ボックス 549">
          <a:extLst>
            <a:ext uri="{FF2B5EF4-FFF2-40B4-BE49-F238E27FC236}">
              <a16:creationId xmlns:a16="http://schemas.microsoft.com/office/drawing/2014/main" id="{00000000-0008-0000-0600-000026020000}"/>
            </a:ext>
          </a:extLst>
        </xdr:cNvPr>
        <xdr:cNvSpPr txBox="1"/>
      </xdr:nvSpPr>
      <xdr:spPr>
        <a:xfrm>
          <a:off x="12068974" y="90271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51" name="直線コネクタ 550">
          <a:extLst>
            <a:ext uri="{FF2B5EF4-FFF2-40B4-BE49-F238E27FC236}">
              <a16:creationId xmlns:a16="http://schemas.microsoft.com/office/drawing/2014/main" id="{00000000-0008-0000-0600-000027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67474</xdr:colOff>
      <xdr:row>49</xdr:row>
      <xdr:rowOff>168927</xdr:rowOff>
    </xdr:from>
    <xdr:ext cx="377026" cy="259045"/>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2068974" y="85699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67474</xdr:colOff>
      <xdr:row>47</xdr:row>
      <xdr:rowOff>54627</xdr:rowOff>
    </xdr:from>
    <xdr:ext cx="377026" cy="259045"/>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2068974" y="8112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5" name="失業対策事業費グラフ枠">
          <a:extLst>
            <a:ext uri="{FF2B5EF4-FFF2-40B4-BE49-F238E27FC236}">
              <a16:creationId xmlns:a16="http://schemas.microsoft.com/office/drawing/2014/main" id="{00000000-0008-0000-0600-00002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98552</xdr:rowOff>
    </xdr:from>
    <xdr:to>
      <xdr:col>85</xdr:col>
      <xdr:colOff>126364</xdr:colOff>
      <xdr:row>58</xdr:row>
      <xdr:rowOff>139700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flipV="1">
          <a:off x="16317595" y="8671052"/>
          <a:ext cx="1269" cy="14127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164609</xdr:rowOff>
    </xdr:from>
    <xdr:ext cx="249299" cy="259045"/>
    <xdr:sp macro="" textlink="">
      <xdr:nvSpPr>
        <xdr:cNvPr id="557" name="失業対策事業費最小値テキスト">
          <a:extLst>
            <a:ext uri="{FF2B5EF4-FFF2-40B4-BE49-F238E27FC236}">
              <a16:creationId xmlns:a16="http://schemas.microsoft.com/office/drawing/2014/main" id="{00000000-0008-0000-0600-00002D020000}"/>
            </a:ext>
          </a:extLst>
        </xdr:cNvPr>
        <xdr:cNvSpPr txBox="1"/>
      </xdr:nvSpPr>
      <xdr:spPr>
        <a:xfrm>
          <a:off x="16370300" y="1010870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139700</xdr:rowOff>
    </xdr:from>
    <xdr:to>
      <xdr:col>86</xdr:col>
      <xdr:colOff>25400</xdr:colOff>
      <xdr:row>58</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6230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45229</xdr:rowOff>
    </xdr:from>
    <xdr:ext cx="378565" cy="259045"/>
    <xdr:sp macro="" textlink="">
      <xdr:nvSpPr>
        <xdr:cNvPr id="559" name="失業対策事業費最大値テキスト">
          <a:extLst>
            <a:ext uri="{FF2B5EF4-FFF2-40B4-BE49-F238E27FC236}">
              <a16:creationId xmlns:a16="http://schemas.microsoft.com/office/drawing/2014/main" id="{00000000-0008-0000-0600-00002F020000}"/>
            </a:ext>
          </a:extLst>
        </xdr:cNvPr>
        <xdr:cNvSpPr txBox="1"/>
      </xdr:nvSpPr>
      <xdr:spPr>
        <a:xfrm>
          <a:off x="16370300" y="844627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50</xdr:row>
      <xdr:rowOff>98552</xdr:rowOff>
    </xdr:from>
    <xdr:to>
      <xdr:col>86</xdr:col>
      <xdr:colOff>25400</xdr:colOff>
      <xdr:row>50</xdr:row>
      <xdr:rowOff>98552</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6230600" y="86710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50</xdr:row>
      <xdr:rowOff>98552</xdr:rowOff>
    </xdr:from>
    <xdr:to>
      <xdr:col>85</xdr:col>
      <xdr:colOff>127000</xdr:colOff>
      <xdr:row>58</xdr:row>
      <xdr:rowOff>139700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flipV="1">
          <a:off x="15481300" y="8671052"/>
          <a:ext cx="838200" cy="14127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37609</xdr:rowOff>
    </xdr:from>
    <xdr:ext cx="313932" cy="259045"/>
    <xdr:sp macro="" textlink="">
      <xdr:nvSpPr>
        <xdr:cNvPr id="562" name="失業対策事業費平均値テキスト">
          <a:extLst>
            <a:ext uri="{FF2B5EF4-FFF2-40B4-BE49-F238E27FC236}">
              <a16:creationId xmlns:a16="http://schemas.microsoft.com/office/drawing/2014/main" id="{00000000-0008-0000-0600-000032020000}"/>
            </a:ext>
          </a:extLst>
        </xdr:cNvPr>
        <xdr:cNvSpPr txBox="1"/>
      </xdr:nvSpPr>
      <xdr:spPr>
        <a:xfrm>
          <a:off x="16370300" y="9981709"/>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59182</xdr:rowOff>
    </xdr:from>
    <xdr:to>
      <xdr:col>85</xdr:col>
      <xdr:colOff>177800</xdr:colOff>
      <xdr:row>58</xdr:row>
      <xdr:rowOff>160782</xdr:rowOff>
    </xdr:to>
    <xdr:sp macro="" textlink="">
      <xdr:nvSpPr>
        <xdr:cNvPr id="563" name="フローチャート: 判断 562">
          <a:extLst>
            <a:ext uri="{FF2B5EF4-FFF2-40B4-BE49-F238E27FC236}">
              <a16:creationId xmlns:a16="http://schemas.microsoft.com/office/drawing/2014/main" id="{00000000-0008-0000-0600-000033020000}"/>
            </a:ext>
          </a:extLst>
        </xdr:cNvPr>
        <xdr:cNvSpPr/>
      </xdr:nvSpPr>
      <xdr:spPr>
        <a:xfrm>
          <a:off x="16268700" y="10003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139700</xdr:rowOff>
    </xdr:from>
    <xdr:to>
      <xdr:col>81</xdr:col>
      <xdr:colOff>50800</xdr:colOff>
      <xdr:row>58</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4592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58</xdr:row>
      <xdr:rowOff>88900</xdr:rowOff>
    </xdr:from>
    <xdr:to>
      <xdr:col>81</xdr:col>
      <xdr:colOff>101600</xdr:colOff>
      <xdr:row>59</xdr:row>
      <xdr:rowOff>19050</xdr:rowOff>
    </xdr:to>
    <xdr:sp macro="" textlink="">
      <xdr:nvSpPr>
        <xdr:cNvPr id="565" name="フローチャート: 判断 564">
          <a:extLst>
            <a:ext uri="{FF2B5EF4-FFF2-40B4-BE49-F238E27FC236}">
              <a16:creationId xmlns:a16="http://schemas.microsoft.com/office/drawing/2014/main" id="{00000000-0008-0000-0600-000035020000}"/>
            </a:ext>
          </a:extLst>
        </xdr:cNvPr>
        <xdr:cNvSpPr/>
      </xdr:nvSpPr>
      <xdr:spPr>
        <a:xfrm>
          <a:off x="15430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59</xdr:row>
      <xdr:rowOff>10177</xdr:rowOff>
    </xdr:from>
    <xdr:ext cx="249299"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5356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139700</xdr:rowOff>
    </xdr:from>
    <xdr:to>
      <xdr:col>76</xdr:col>
      <xdr:colOff>114300</xdr:colOff>
      <xdr:row>58</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3703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88900</xdr:rowOff>
    </xdr:from>
    <xdr:to>
      <xdr:col>76</xdr:col>
      <xdr:colOff>165100</xdr:colOff>
      <xdr:row>59</xdr:row>
      <xdr:rowOff>19050</xdr:rowOff>
    </xdr:to>
    <xdr:sp macro="" textlink="">
      <xdr:nvSpPr>
        <xdr:cNvPr id="568" name="フローチャート: 判断 567">
          <a:extLst>
            <a:ext uri="{FF2B5EF4-FFF2-40B4-BE49-F238E27FC236}">
              <a16:creationId xmlns:a16="http://schemas.microsoft.com/office/drawing/2014/main" id="{00000000-0008-0000-0600-000038020000}"/>
            </a:ext>
          </a:extLst>
        </xdr:cNvPr>
        <xdr:cNvSpPr/>
      </xdr:nvSpPr>
      <xdr:spPr>
        <a:xfrm>
          <a:off x="14541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59</xdr:row>
      <xdr:rowOff>10177</xdr:rowOff>
    </xdr:from>
    <xdr:ext cx="249299" cy="259045"/>
    <xdr:sp macro=""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4467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139700</xdr:rowOff>
    </xdr:from>
    <xdr:to>
      <xdr:col>71</xdr:col>
      <xdr:colOff>177800</xdr:colOff>
      <xdr:row>58</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2814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88900</xdr:rowOff>
    </xdr:from>
    <xdr:to>
      <xdr:col>72</xdr:col>
      <xdr:colOff>38100</xdr:colOff>
      <xdr:row>59</xdr:row>
      <xdr:rowOff>19050</xdr:rowOff>
    </xdr:to>
    <xdr:sp macro="" textlink="">
      <xdr:nvSpPr>
        <xdr:cNvPr id="571" name="フローチャート: 判断 570">
          <a:extLst>
            <a:ext uri="{FF2B5EF4-FFF2-40B4-BE49-F238E27FC236}">
              <a16:creationId xmlns:a16="http://schemas.microsoft.com/office/drawing/2014/main" id="{00000000-0008-0000-0600-00003B020000}"/>
            </a:ext>
          </a:extLst>
        </xdr:cNvPr>
        <xdr:cNvSpPr/>
      </xdr:nvSpPr>
      <xdr:spPr>
        <a:xfrm>
          <a:off x="13652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59</xdr:row>
      <xdr:rowOff>10177</xdr:rowOff>
    </xdr:from>
    <xdr:ext cx="249299"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3578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88900</xdr:rowOff>
    </xdr:from>
    <xdr:to>
      <xdr:col>67</xdr:col>
      <xdr:colOff>101600</xdr:colOff>
      <xdr:row>59</xdr:row>
      <xdr:rowOff>19050</xdr:rowOff>
    </xdr:to>
    <xdr:sp macro="" textlink="">
      <xdr:nvSpPr>
        <xdr:cNvPr id="573" name="フローチャート: 判断 572">
          <a:extLst>
            <a:ext uri="{FF2B5EF4-FFF2-40B4-BE49-F238E27FC236}">
              <a16:creationId xmlns:a16="http://schemas.microsoft.com/office/drawing/2014/main" id="{00000000-0008-0000-0600-00003D020000}"/>
            </a:ext>
          </a:extLst>
        </xdr:cNvPr>
        <xdr:cNvSpPr/>
      </xdr:nvSpPr>
      <xdr:spPr>
        <a:xfrm>
          <a:off x="12763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59</xdr:row>
      <xdr:rowOff>10177</xdr:rowOff>
    </xdr:from>
    <xdr:ext cx="249299" cy="259045"/>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2689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50</xdr:row>
      <xdr:rowOff>47752</xdr:rowOff>
    </xdr:from>
    <xdr:to>
      <xdr:col>85</xdr:col>
      <xdr:colOff>177800</xdr:colOff>
      <xdr:row>50</xdr:row>
      <xdr:rowOff>149352</xdr:rowOff>
    </xdr:to>
    <xdr:sp macro="" textlink="">
      <xdr:nvSpPr>
        <xdr:cNvPr id="580" name="楕円 579">
          <a:extLst>
            <a:ext uri="{FF2B5EF4-FFF2-40B4-BE49-F238E27FC236}">
              <a16:creationId xmlns:a16="http://schemas.microsoft.com/office/drawing/2014/main" id="{00000000-0008-0000-0600-000044020000}"/>
            </a:ext>
          </a:extLst>
        </xdr:cNvPr>
        <xdr:cNvSpPr/>
      </xdr:nvSpPr>
      <xdr:spPr>
        <a:xfrm>
          <a:off x="16268700" y="8620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50</xdr:row>
      <xdr:rowOff>779</xdr:rowOff>
    </xdr:from>
    <xdr:ext cx="378565" cy="259045"/>
    <xdr:sp macro="" textlink="">
      <xdr:nvSpPr>
        <xdr:cNvPr id="581" name="失業対策事業費該当値テキスト">
          <a:extLst>
            <a:ext uri="{FF2B5EF4-FFF2-40B4-BE49-F238E27FC236}">
              <a16:creationId xmlns:a16="http://schemas.microsoft.com/office/drawing/2014/main" id="{00000000-0008-0000-0600-000045020000}"/>
            </a:ext>
          </a:extLst>
        </xdr:cNvPr>
        <xdr:cNvSpPr txBox="1"/>
      </xdr:nvSpPr>
      <xdr:spPr>
        <a:xfrm>
          <a:off x="16370300" y="857327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88900</xdr:rowOff>
    </xdr:from>
    <xdr:to>
      <xdr:col>81</xdr:col>
      <xdr:colOff>101600</xdr:colOff>
      <xdr:row>59</xdr:row>
      <xdr:rowOff>19050</xdr:rowOff>
    </xdr:to>
    <xdr:sp macro="" textlink="">
      <xdr:nvSpPr>
        <xdr:cNvPr id="582" name="楕円 581">
          <a:extLst>
            <a:ext uri="{FF2B5EF4-FFF2-40B4-BE49-F238E27FC236}">
              <a16:creationId xmlns:a16="http://schemas.microsoft.com/office/drawing/2014/main" id="{00000000-0008-0000-0600-000046020000}"/>
            </a:ext>
          </a:extLst>
        </xdr:cNvPr>
        <xdr:cNvSpPr/>
      </xdr:nvSpPr>
      <xdr:spPr>
        <a:xfrm>
          <a:off x="15430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57</xdr:row>
      <xdr:rowOff>35577</xdr:rowOff>
    </xdr:from>
    <xdr:ext cx="249299"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5356650"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88900</xdr:rowOff>
    </xdr:from>
    <xdr:to>
      <xdr:col>76</xdr:col>
      <xdr:colOff>165100</xdr:colOff>
      <xdr:row>59</xdr:row>
      <xdr:rowOff>19050</xdr:rowOff>
    </xdr:to>
    <xdr:sp macro="" textlink="">
      <xdr:nvSpPr>
        <xdr:cNvPr id="584" name="楕円 583">
          <a:extLst>
            <a:ext uri="{FF2B5EF4-FFF2-40B4-BE49-F238E27FC236}">
              <a16:creationId xmlns:a16="http://schemas.microsoft.com/office/drawing/2014/main" id="{00000000-0008-0000-0600-000048020000}"/>
            </a:ext>
          </a:extLst>
        </xdr:cNvPr>
        <xdr:cNvSpPr/>
      </xdr:nvSpPr>
      <xdr:spPr>
        <a:xfrm>
          <a:off x="14541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57</xdr:row>
      <xdr:rowOff>35577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4467650"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88900</xdr:rowOff>
    </xdr:from>
    <xdr:to>
      <xdr:col>72</xdr:col>
      <xdr:colOff>38100</xdr:colOff>
      <xdr:row>59</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3652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57</xdr:row>
      <xdr:rowOff>35577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3578650"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88900</xdr:rowOff>
    </xdr:from>
    <xdr:to>
      <xdr:col>67</xdr:col>
      <xdr:colOff>101600</xdr:colOff>
      <xdr:row>59</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2763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57</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2689650"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0" name="正方形/長方形 589">
          <a:extLst>
            <a:ext uri="{FF2B5EF4-FFF2-40B4-BE49-F238E27FC236}">
              <a16:creationId xmlns:a16="http://schemas.microsoft.com/office/drawing/2014/main" id="{00000000-0008-0000-0600-00004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1" name="正方形/長方形 590">
          <a:extLst>
            <a:ext uri="{FF2B5EF4-FFF2-40B4-BE49-F238E27FC236}">
              <a16:creationId xmlns:a16="http://schemas.microsoft.com/office/drawing/2014/main" id="{00000000-0008-0000-0600-00004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2" name="正方形/長方形 591">
          <a:extLst>
            <a:ext uri="{FF2B5EF4-FFF2-40B4-BE49-F238E27FC236}">
              <a16:creationId xmlns:a16="http://schemas.microsoft.com/office/drawing/2014/main" id="{00000000-0008-0000-0600-00005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42,289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57,285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99" name="直線コネクタ 598">
          <a:extLst>
            <a:ext uri="{FF2B5EF4-FFF2-40B4-BE49-F238E27FC236}">
              <a16:creationId xmlns:a16="http://schemas.microsoft.com/office/drawing/2014/main" id="{00000000-0008-0000-0600-00005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44450</xdr:rowOff>
    </xdr:from>
    <xdr:to>
      <xdr:col>89</xdr:col>
      <xdr:colOff>177800</xdr:colOff>
      <xdr:row>79</xdr:row>
      <xdr:rowOff>44450</xdr:rowOff>
    </xdr:to>
    <xdr:cxnSp macro="">
      <xdr:nvCxnSpPr>
        <xdr:cNvPr id="601" name="直線コネクタ 600">
          <a:extLst>
            <a:ext uri="{FF2B5EF4-FFF2-40B4-BE49-F238E27FC236}">
              <a16:creationId xmlns:a16="http://schemas.microsoft.com/office/drawing/2014/main" id="{00000000-0008-0000-0600-000059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73677</xdr:rowOff>
    </xdr:from>
    <xdr:ext cx="531299" cy="259045"/>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1914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06" name="テキスト ボックス 605">
          <a:extLst>
            <a:ext uri="{FF2B5EF4-FFF2-40B4-BE49-F238E27FC236}">
              <a16:creationId xmlns:a16="http://schemas.microsoft.com/office/drawing/2014/main" id="{00000000-0008-0000-0600-00005E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07" name="直線コネクタ 606">
          <a:extLst>
            <a:ext uri="{FF2B5EF4-FFF2-40B4-BE49-F238E27FC236}">
              <a16:creationId xmlns:a16="http://schemas.microsoft.com/office/drawing/2014/main" id="{00000000-0008-0000-0600-00005F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08" name="テキスト ボックス 607">
          <a:extLst>
            <a:ext uri="{FF2B5EF4-FFF2-40B4-BE49-F238E27FC236}">
              <a16:creationId xmlns:a16="http://schemas.microsoft.com/office/drawing/2014/main" id="{00000000-0008-0000-0600-000060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3" name="公債費グラフ枠">
          <a:extLst>
            <a:ext uri="{FF2B5EF4-FFF2-40B4-BE49-F238E27FC236}">
              <a16:creationId xmlns:a16="http://schemas.microsoft.com/office/drawing/2014/main" id="{00000000-0008-0000-0600-000065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45238</xdr:rowOff>
    </xdr:from>
    <xdr:to>
      <xdr:col>85</xdr:col>
      <xdr:colOff>126364</xdr:colOff>
      <xdr:row>79</xdr:row>
      <xdr:rowOff>108241</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flipV="1">
          <a:off x="16317595" y="12218188"/>
          <a:ext cx="1269" cy="14346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112068</xdr:rowOff>
    </xdr:from>
    <xdr:ext cx="534377" cy="259045"/>
    <xdr:sp macro="" textlink="">
      <xdr:nvSpPr>
        <xdr:cNvPr id="615" name="公債費最小値テキスト">
          <a:extLst>
            <a:ext uri="{FF2B5EF4-FFF2-40B4-BE49-F238E27FC236}">
              <a16:creationId xmlns:a16="http://schemas.microsoft.com/office/drawing/2014/main" id="{00000000-0008-0000-0600-000067020000}"/>
            </a:ext>
          </a:extLst>
        </xdr:cNvPr>
        <xdr:cNvSpPr txBox="1"/>
      </xdr:nvSpPr>
      <xdr:spPr>
        <a:xfrm>
          <a:off x="16370300" y="136566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24,977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108241</xdr:rowOff>
    </xdr:from>
    <xdr:to>
      <xdr:col>86</xdr:col>
      <xdr:colOff>25400</xdr:colOff>
      <xdr:row>79</xdr:row>
      <xdr:rowOff>108241</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6230600" y="13652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163365</xdr:rowOff>
    </xdr:from>
    <xdr:ext cx="599010" cy="259045"/>
    <xdr:sp macro="" textlink="">
      <xdr:nvSpPr>
        <xdr:cNvPr id="617" name="公債費最大値テキスト">
          <a:extLst>
            <a:ext uri="{FF2B5EF4-FFF2-40B4-BE49-F238E27FC236}">
              <a16:creationId xmlns:a16="http://schemas.microsoft.com/office/drawing/2014/main" id="{00000000-0008-0000-0600-000069020000}"/>
            </a:ext>
          </a:extLst>
        </xdr:cNvPr>
        <xdr:cNvSpPr txBox="1"/>
      </xdr:nvSpPr>
      <xdr:spPr>
        <a:xfrm>
          <a:off x="16370300" y="119934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45238</xdr:rowOff>
    </xdr:from>
    <xdr:to>
      <xdr:col>86</xdr:col>
      <xdr:colOff>25400</xdr:colOff>
      <xdr:row>71</xdr:row>
      <xdr:rowOff>45238</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6230600" y="122181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25336</xdr:rowOff>
    </xdr:from>
    <xdr:to>
      <xdr:col>85</xdr:col>
      <xdr:colOff>127000</xdr:colOff>
      <xdr:row>77</xdr:row>
      <xdr:rowOff>37960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5481300" y="13226986"/>
          <a:ext cx="838200" cy="12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168139</xdr:rowOff>
    </xdr:from>
    <xdr:ext cx="534377" cy="259045"/>
    <xdr:sp macro="" textlink="">
      <xdr:nvSpPr>
        <xdr:cNvPr id="620" name="公債費平均値テキスト">
          <a:extLst>
            <a:ext uri="{FF2B5EF4-FFF2-40B4-BE49-F238E27FC236}">
              <a16:creationId xmlns:a16="http://schemas.microsoft.com/office/drawing/2014/main" id="{00000000-0008-0000-0600-00006C020000}"/>
            </a:ext>
          </a:extLst>
        </xdr:cNvPr>
        <xdr:cNvSpPr txBox="1"/>
      </xdr:nvSpPr>
      <xdr:spPr>
        <a:xfrm>
          <a:off x="16370300" y="130268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145262</xdr:rowOff>
    </xdr:from>
    <xdr:to>
      <xdr:col>85</xdr:col>
      <xdr:colOff>177800</xdr:colOff>
      <xdr:row>77</xdr:row>
      <xdr:rowOff>75412</xdr:rowOff>
    </xdr:to>
    <xdr:sp macro="" textlink="">
      <xdr:nvSpPr>
        <xdr:cNvPr id="621" name="フローチャート: 判断 620">
          <a:extLst>
            <a:ext uri="{FF2B5EF4-FFF2-40B4-BE49-F238E27FC236}">
              <a16:creationId xmlns:a16="http://schemas.microsoft.com/office/drawing/2014/main" id="{00000000-0008-0000-0600-00006D020000}"/>
            </a:ext>
          </a:extLst>
        </xdr:cNvPr>
        <xdr:cNvSpPr/>
      </xdr:nvSpPr>
      <xdr:spPr>
        <a:xfrm>
          <a:off x="16268700" y="13175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25336</xdr:rowOff>
    </xdr:from>
    <xdr:to>
      <xdr:col>81</xdr:col>
      <xdr:colOff>50800</xdr:colOff>
      <xdr:row>77</xdr:row>
      <xdr:rowOff>56655</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flipV="1">
          <a:off x="14592300" y="13226986"/>
          <a:ext cx="889000" cy="313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125082</xdr:rowOff>
    </xdr:from>
    <xdr:to>
      <xdr:col>81</xdr:col>
      <xdr:colOff>101600</xdr:colOff>
      <xdr:row>77</xdr:row>
      <xdr:rowOff>55232</xdr:rowOff>
    </xdr:to>
    <xdr:sp macro="" textlink="">
      <xdr:nvSpPr>
        <xdr:cNvPr id="623" name="フローチャート: 判断 622">
          <a:extLst>
            <a:ext uri="{FF2B5EF4-FFF2-40B4-BE49-F238E27FC236}">
              <a16:creationId xmlns:a16="http://schemas.microsoft.com/office/drawing/2014/main" id="{00000000-0008-0000-0600-00006F020000}"/>
            </a:ext>
          </a:extLst>
        </xdr:cNvPr>
        <xdr:cNvSpPr/>
      </xdr:nvSpPr>
      <xdr:spPr>
        <a:xfrm>
          <a:off x="15430500" y="13155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71759</xdr:rowOff>
    </xdr:from>
    <xdr:ext cx="534377" cy="259045"/>
    <xdr:sp macro="" textlink="">
      <xdr:nvSpPr>
        <xdr:cNvPr id="624" name="テキスト ボックス 623">
          <a:extLst>
            <a:ext uri="{FF2B5EF4-FFF2-40B4-BE49-F238E27FC236}">
              <a16:creationId xmlns:a16="http://schemas.microsoft.com/office/drawing/2014/main" id="{00000000-0008-0000-0600-000070020000}"/>
            </a:ext>
          </a:extLst>
        </xdr:cNvPr>
        <xdr:cNvSpPr txBox="1"/>
      </xdr:nvSpPr>
      <xdr:spPr>
        <a:xfrm>
          <a:off x="15214111" y="129305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34595</xdr:rowOff>
    </xdr:from>
    <xdr:to>
      <xdr:col>76</xdr:col>
      <xdr:colOff>114300</xdr:colOff>
      <xdr:row>77</xdr:row>
      <xdr:rowOff>56655</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3703300" y="13236245"/>
          <a:ext cx="889000" cy="22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140</xdr:rowOff>
    </xdr:from>
    <xdr:to>
      <xdr:col>76</xdr:col>
      <xdr:colOff>165100</xdr:colOff>
      <xdr:row>77</xdr:row>
      <xdr:rowOff>101740</xdr:rowOff>
    </xdr:to>
    <xdr:sp macro="" textlink="">
      <xdr:nvSpPr>
        <xdr:cNvPr id="626" name="フローチャート: 判断 625">
          <a:extLst>
            <a:ext uri="{FF2B5EF4-FFF2-40B4-BE49-F238E27FC236}">
              <a16:creationId xmlns:a16="http://schemas.microsoft.com/office/drawing/2014/main" id="{00000000-0008-0000-0600-000072020000}"/>
            </a:ext>
          </a:extLst>
        </xdr:cNvPr>
        <xdr:cNvSpPr/>
      </xdr:nvSpPr>
      <xdr:spPr>
        <a:xfrm>
          <a:off x="14541500" y="13201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118267</xdr:rowOff>
    </xdr:from>
    <xdr:ext cx="534377"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4325111" y="129770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8789</xdr:rowOff>
    </xdr:from>
    <xdr:to>
      <xdr:col>71</xdr:col>
      <xdr:colOff>177800</xdr:colOff>
      <xdr:row>77</xdr:row>
      <xdr:rowOff>34595</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a:off x="12814300" y="13210439"/>
          <a:ext cx="889000" cy="258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150710</xdr:rowOff>
    </xdr:from>
    <xdr:to>
      <xdr:col>72</xdr:col>
      <xdr:colOff>38100</xdr:colOff>
      <xdr:row>77</xdr:row>
      <xdr:rowOff>80860</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3652500" y="13180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97388</xdr:rowOff>
    </xdr:from>
    <xdr:ext cx="534377"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3436111" y="12956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119596</xdr:rowOff>
    </xdr:from>
    <xdr:to>
      <xdr:col>67</xdr:col>
      <xdr:colOff>101600</xdr:colOff>
      <xdr:row>77</xdr:row>
      <xdr:rowOff>49746</xdr:rowOff>
    </xdr:to>
    <xdr:sp macro="" textlink="">
      <xdr:nvSpPr>
        <xdr:cNvPr id="631" name="フローチャート: 判断 630">
          <a:extLst>
            <a:ext uri="{FF2B5EF4-FFF2-40B4-BE49-F238E27FC236}">
              <a16:creationId xmlns:a16="http://schemas.microsoft.com/office/drawing/2014/main" id="{00000000-0008-0000-0600-000077020000}"/>
            </a:ext>
          </a:extLst>
        </xdr:cNvPr>
        <xdr:cNvSpPr/>
      </xdr:nvSpPr>
      <xdr:spPr>
        <a:xfrm>
          <a:off x="12763500" y="13149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66273</xdr:rowOff>
    </xdr:from>
    <xdr:ext cx="534377" cy="259045"/>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2547111" y="12925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158610</xdr:rowOff>
    </xdr:from>
    <xdr:to>
      <xdr:col>85</xdr:col>
      <xdr:colOff>177800</xdr:colOff>
      <xdr:row>77</xdr:row>
      <xdr:rowOff>88760</xdr:rowOff>
    </xdr:to>
    <xdr:sp macro="" textlink="">
      <xdr:nvSpPr>
        <xdr:cNvPr id="638" name="楕円 637">
          <a:extLst>
            <a:ext uri="{FF2B5EF4-FFF2-40B4-BE49-F238E27FC236}">
              <a16:creationId xmlns:a16="http://schemas.microsoft.com/office/drawing/2014/main" id="{00000000-0008-0000-0600-00007E020000}"/>
            </a:ext>
          </a:extLst>
        </xdr:cNvPr>
        <xdr:cNvSpPr/>
      </xdr:nvSpPr>
      <xdr:spPr>
        <a:xfrm>
          <a:off x="16268700" y="13188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137037</xdr:rowOff>
    </xdr:from>
    <xdr:ext cx="534377" cy="259045"/>
    <xdr:sp macro="" textlink="">
      <xdr:nvSpPr>
        <xdr:cNvPr id="639" name="公債費該当値テキスト">
          <a:extLst>
            <a:ext uri="{FF2B5EF4-FFF2-40B4-BE49-F238E27FC236}">
              <a16:creationId xmlns:a16="http://schemas.microsoft.com/office/drawing/2014/main" id="{00000000-0008-0000-0600-00007F020000}"/>
            </a:ext>
          </a:extLst>
        </xdr:cNvPr>
        <xdr:cNvSpPr txBox="1"/>
      </xdr:nvSpPr>
      <xdr:spPr>
        <a:xfrm>
          <a:off x="16370300" y="13167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145986</xdr:rowOff>
    </xdr:from>
    <xdr:to>
      <xdr:col>81</xdr:col>
      <xdr:colOff>101600</xdr:colOff>
      <xdr:row>77</xdr:row>
      <xdr:rowOff>76136</xdr:rowOff>
    </xdr:to>
    <xdr:sp macro="" textlink="">
      <xdr:nvSpPr>
        <xdr:cNvPr id="640" name="楕円 639">
          <a:extLst>
            <a:ext uri="{FF2B5EF4-FFF2-40B4-BE49-F238E27FC236}">
              <a16:creationId xmlns:a16="http://schemas.microsoft.com/office/drawing/2014/main" id="{00000000-0008-0000-0600-000080020000}"/>
            </a:ext>
          </a:extLst>
        </xdr:cNvPr>
        <xdr:cNvSpPr/>
      </xdr:nvSpPr>
      <xdr:spPr>
        <a:xfrm>
          <a:off x="15430500" y="13176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67263</xdr:rowOff>
    </xdr:from>
    <xdr:ext cx="534377"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5214111" y="132689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5855</xdr:rowOff>
    </xdr:from>
    <xdr:to>
      <xdr:col>76</xdr:col>
      <xdr:colOff>165100</xdr:colOff>
      <xdr:row>77</xdr:row>
      <xdr:rowOff>107455</xdr:rowOff>
    </xdr:to>
    <xdr:sp macro="" textlink="">
      <xdr:nvSpPr>
        <xdr:cNvPr id="642" name="楕円 641">
          <a:extLst>
            <a:ext uri="{FF2B5EF4-FFF2-40B4-BE49-F238E27FC236}">
              <a16:creationId xmlns:a16="http://schemas.microsoft.com/office/drawing/2014/main" id="{00000000-0008-0000-0600-000082020000}"/>
            </a:ext>
          </a:extLst>
        </xdr:cNvPr>
        <xdr:cNvSpPr/>
      </xdr:nvSpPr>
      <xdr:spPr>
        <a:xfrm>
          <a:off x="14541500" y="13207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98582</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4325111" y="133002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155245</xdr:rowOff>
    </xdr:from>
    <xdr:to>
      <xdr:col>72</xdr:col>
      <xdr:colOff>38100</xdr:colOff>
      <xdr:row>77</xdr:row>
      <xdr:rowOff>85395</xdr:rowOff>
    </xdr:to>
    <xdr:sp macro="" textlink="">
      <xdr:nvSpPr>
        <xdr:cNvPr id="644" name="楕円 643">
          <a:extLst>
            <a:ext uri="{FF2B5EF4-FFF2-40B4-BE49-F238E27FC236}">
              <a16:creationId xmlns:a16="http://schemas.microsoft.com/office/drawing/2014/main" id="{00000000-0008-0000-0600-000084020000}"/>
            </a:ext>
          </a:extLst>
        </xdr:cNvPr>
        <xdr:cNvSpPr/>
      </xdr:nvSpPr>
      <xdr:spPr>
        <a:xfrm>
          <a:off x="13652500" y="13185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76522</xdr:rowOff>
    </xdr:from>
    <xdr:ext cx="534377"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3436111" y="132781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129439</xdr:rowOff>
    </xdr:from>
    <xdr:to>
      <xdr:col>67</xdr:col>
      <xdr:colOff>101600</xdr:colOff>
      <xdr:row>77</xdr:row>
      <xdr:rowOff>59589</xdr:rowOff>
    </xdr:to>
    <xdr:sp macro="" textlink="">
      <xdr:nvSpPr>
        <xdr:cNvPr id="646" name="楕円 645">
          <a:extLst>
            <a:ext uri="{FF2B5EF4-FFF2-40B4-BE49-F238E27FC236}">
              <a16:creationId xmlns:a16="http://schemas.microsoft.com/office/drawing/2014/main" id="{00000000-0008-0000-0600-000086020000}"/>
            </a:ext>
          </a:extLst>
        </xdr:cNvPr>
        <xdr:cNvSpPr/>
      </xdr:nvSpPr>
      <xdr:spPr>
        <a:xfrm>
          <a:off x="12763500" y="13159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50716</xdr:rowOff>
    </xdr:from>
    <xdr:ext cx="534377"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2547111" y="132523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7" name="直線コネクタ 656">
          <a:extLst>
            <a:ext uri="{FF2B5EF4-FFF2-40B4-BE49-F238E27FC236}">
              <a16:creationId xmlns:a16="http://schemas.microsoft.com/office/drawing/2014/main" id="{00000000-0008-0000-0600-000091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58" name="直線コネクタ 657">
          <a:extLst>
            <a:ext uri="{FF2B5EF4-FFF2-40B4-BE49-F238E27FC236}">
              <a16:creationId xmlns:a16="http://schemas.microsoft.com/office/drawing/2014/main" id="{00000000-0008-0000-0600-000092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62" name="直線コネクタ 661">
          <a:extLst>
            <a:ext uri="{FF2B5EF4-FFF2-40B4-BE49-F238E27FC236}">
              <a16:creationId xmlns:a16="http://schemas.microsoft.com/office/drawing/2014/main" id="{00000000-0008-0000-0600-000096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64" name="直線コネクタ 663">
          <a:extLst>
            <a:ext uri="{FF2B5EF4-FFF2-40B4-BE49-F238E27FC236}">
              <a16:creationId xmlns:a16="http://schemas.microsoft.com/office/drawing/2014/main" id="{00000000-0008-0000-0600-000098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65" name="テキスト ボックス 664">
          <a:extLst>
            <a:ext uri="{FF2B5EF4-FFF2-40B4-BE49-F238E27FC236}">
              <a16:creationId xmlns:a16="http://schemas.microsoft.com/office/drawing/2014/main" id="{00000000-0008-0000-0600-000099020000}"/>
            </a:ext>
          </a:extLst>
        </xdr:cNvPr>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66" name="直線コネクタ 665">
          <a:extLst>
            <a:ext uri="{FF2B5EF4-FFF2-40B4-BE49-F238E27FC236}">
              <a16:creationId xmlns:a16="http://schemas.microsoft.com/office/drawing/2014/main" id="{00000000-0008-0000-0600-00009A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67" name="テキスト ボックス 666">
          <a:extLst>
            <a:ext uri="{FF2B5EF4-FFF2-40B4-BE49-F238E27FC236}">
              <a16:creationId xmlns:a16="http://schemas.microsoft.com/office/drawing/2014/main" id="{00000000-0008-0000-0600-00009B020000}"/>
            </a:ext>
          </a:extLst>
        </xdr:cNvPr>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2" name="積立金グラフ枠">
          <a:extLst>
            <a:ext uri="{FF2B5EF4-FFF2-40B4-BE49-F238E27FC236}">
              <a16:creationId xmlns:a16="http://schemas.microsoft.com/office/drawing/2014/main" id="{00000000-0008-0000-0600-0000A0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125974</xdr:rowOff>
    </xdr:from>
    <xdr:to>
      <xdr:col>85</xdr:col>
      <xdr:colOff>126364</xdr:colOff>
      <xdr:row>99</xdr:row>
      <xdr:rowOff>97637</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flipV="1">
          <a:off x="16317595" y="15556474"/>
          <a:ext cx="1269" cy="15147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101464</xdr:rowOff>
    </xdr:from>
    <xdr:ext cx="378565" cy="259045"/>
    <xdr:sp macro="" textlink="">
      <xdr:nvSpPr>
        <xdr:cNvPr id="674" name="積立金最小値テキスト">
          <a:extLst>
            <a:ext uri="{FF2B5EF4-FFF2-40B4-BE49-F238E27FC236}">
              <a16:creationId xmlns:a16="http://schemas.microsoft.com/office/drawing/2014/main" id="{00000000-0008-0000-0600-0000A2020000}"/>
            </a:ext>
          </a:extLst>
        </xdr:cNvPr>
        <xdr:cNvSpPr txBox="1"/>
      </xdr:nvSpPr>
      <xdr:spPr>
        <a:xfrm>
          <a:off x="16370300" y="1707501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97637</xdr:rowOff>
    </xdr:from>
    <xdr:to>
      <xdr:col>86</xdr:col>
      <xdr:colOff>25400</xdr:colOff>
      <xdr:row>99</xdr:row>
      <xdr:rowOff>97637</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6230600" y="170711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72651</xdr:rowOff>
    </xdr:from>
    <xdr:ext cx="599010" cy="259045"/>
    <xdr:sp macro="" textlink="">
      <xdr:nvSpPr>
        <xdr:cNvPr id="676" name="積立金最大値テキスト">
          <a:extLst>
            <a:ext uri="{FF2B5EF4-FFF2-40B4-BE49-F238E27FC236}">
              <a16:creationId xmlns:a16="http://schemas.microsoft.com/office/drawing/2014/main" id="{00000000-0008-0000-0600-0000A4020000}"/>
            </a:ext>
          </a:extLst>
        </xdr:cNvPr>
        <xdr:cNvSpPr txBox="1"/>
      </xdr:nvSpPr>
      <xdr:spPr>
        <a:xfrm>
          <a:off x="16370300" y="153317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139,261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125974</xdr:rowOff>
    </xdr:from>
    <xdr:to>
      <xdr:col>86</xdr:col>
      <xdr:colOff>25400</xdr:colOff>
      <xdr:row>90</xdr:row>
      <xdr:rowOff>125974</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6230600" y="155564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96430</xdr:rowOff>
    </xdr:from>
    <xdr:to>
      <xdr:col>85</xdr:col>
      <xdr:colOff>127000</xdr:colOff>
      <xdr:row>99</xdr:row>
      <xdr:rowOff>10835</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flipV="1">
          <a:off x="15481300" y="16898530"/>
          <a:ext cx="838200" cy="858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65448</xdr:rowOff>
    </xdr:from>
    <xdr:ext cx="534377" cy="259045"/>
    <xdr:sp macro="" textlink="">
      <xdr:nvSpPr>
        <xdr:cNvPr id="679" name="積立金平均値テキスト">
          <a:extLst>
            <a:ext uri="{FF2B5EF4-FFF2-40B4-BE49-F238E27FC236}">
              <a16:creationId xmlns:a16="http://schemas.microsoft.com/office/drawing/2014/main" id="{00000000-0008-0000-0600-0000A7020000}"/>
            </a:ext>
          </a:extLst>
        </xdr:cNvPr>
        <xdr:cNvSpPr txBox="1"/>
      </xdr:nvSpPr>
      <xdr:spPr>
        <a:xfrm>
          <a:off x="16370300" y="1652464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42571</xdr:rowOff>
    </xdr:from>
    <xdr:to>
      <xdr:col>85</xdr:col>
      <xdr:colOff>177800</xdr:colOff>
      <xdr:row>97</xdr:row>
      <xdr:rowOff>144171</xdr:rowOff>
    </xdr:to>
    <xdr:sp macro="" textlink="">
      <xdr:nvSpPr>
        <xdr:cNvPr id="680" name="フローチャート: 判断 679">
          <a:extLst>
            <a:ext uri="{FF2B5EF4-FFF2-40B4-BE49-F238E27FC236}">
              <a16:creationId xmlns:a16="http://schemas.microsoft.com/office/drawing/2014/main" id="{00000000-0008-0000-0600-0000A8020000}"/>
            </a:ext>
          </a:extLst>
        </xdr:cNvPr>
        <xdr:cNvSpPr/>
      </xdr:nvSpPr>
      <xdr:spPr>
        <a:xfrm>
          <a:off x="16268700" y="166732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99</xdr:row>
      <xdr:rowOff>10835</xdr:rowOff>
    </xdr:from>
    <xdr:to>
      <xdr:col>81</xdr:col>
      <xdr:colOff>50800</xdr:colOff>
      <xdr:row>99</xdr:row>
      <xdr:rowOff>16224</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flipV="1">
          <a:off x="14592300" y="16984385"/>
          <a:ext cx="889000" cy="5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93244</xdr:rowOff>
    </xdr:from>
    <xdr:to>
      <xdr:col>81</xdr:col>
      <xdr:colOff>101600</xdr:colOff>
      <xdr:row>98</xdr:row>
      <xdr:rowOff>23394</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5430500" y="16723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39921</xdr:rowOff>
    </xdr:from>
    <xdr:ext cx="534377"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5214111" y="164991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99</xdr:row>
      <xdr:rowOff>16224</xdr:rowOff>
    </xdr:from>
    <xdr:to>
      <xdr:col>76</xdr:col>
      <xdr:colOff>114300</xdr:colOff>
      <xdr:row>99</xdr:row>
      <xdr:rowOff>16855</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flipV="1">
          <a:off x="13703300" y="16989774"/>
          <a:ext cx="889000" cy="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114754</xdr:rowOff>
    </xdr:from>
    <xdr:to>
      <xdr:col>76</xdr:col>
      <xdr:colOff>165100</xdr:colOff>
      <xdr:row>98</xdr:row>
      <xdr:rowOff>44904</xdr:rowOff>
    </xdr:to>
    <xdr:sp macro="" textlink="">
      <xdr:nvSpPr>
        <xdr:cNvPr id="685" name="フローチャート: 判断 684">
          <a:extLst>
            <a:ext uri="{FF2B5EF4-FFF2-40B4-BE49-F238E27FC236}">
              <a16:creationId xmlns:a16="http://schemas.microsoft.com/office/drawing/2014/main" id="{00000000-0008-0000-0600-0000AD020000}"/>
            </a:ext>
          </a:extLst>
        </xdr:cNvPr>
        <xdr:cNvSpPr/>
      </xdr:nvSpPr>
      <xdr:spPr>
        <a:xfrm>
          <a:off x="14541500" y="16745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61431</xdr:rowOff>
    </xdr:from>
    <xdr:ext cx="534377"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4325111" y="16520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108784</xdr:rowOff>
    </xdr:from>
    <xdr:to>
      <xdr:col>71</xdr:col>
      <xdr:colOff>177800</xdr:colOff>
      <xdr:row>99</xdr:row>
      <xdr:rowOff>16855</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a:off x="12814300" y="16910884"/>
          <a:ext cx="889000" cy="795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127718</xdr:rowOff>
    </xdr:from>
    <xdr:to>
      <xdr:col>72</xdr:col>
      <xdr:colOff>38100</xdr:colOff>
      <xdr:row>98</xdr:row>
      <xdr:rowOff>57868</xdr:rowOff>
    </xdr:to>
    <xdr:sp macro="" textlink="">
      <xdr:nvSpPr>
        <xdr:cNvPr id="688" name="フローチャート: 判断 687">
          <a:extLst>
            <a:ext uri="{FF2B5EF4-FFF2-40B4-BE49-F238E27FC236}">
              <a16:creationId xmlns:a16="http://schemas.microsoft.com/office/drawing/2014/main" id="{00000000-0008-0000-0600-0000B0020000}"/>
            </a:ext>
          </a:extLst>
        </xdr:cNvPr>
        <xdr:cNvSpPr/>
      </xdr:nvSpPr>
      <xdr:spPr>
        <a:xfrm>
          <a:off x="13652500" y="167583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74395</xdr:rowOff>
    </xdr:from>
    <xdr:ext cx="534377" cy="259045"/>
    <xdr:sp macro=""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3436111" y="165335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139443</xdr:rowOff>
    </xdr:from>
    <xdr:to>
      <xdr:col>67</xdr:col>
      <xdr:colOff>101600</xdr:colOff>
      <xdr:row>98</xdr:row>
      <xdr:rowOff>69593</xdr:rowOff>
    </xdr:to>
    <xdr:sp macro="" textlink="">
      <xdr:nvSpPr>
        <xdr:cNvPr id="690" name="フローチャート: 判断 689">
          <a:extLst>
            <a:ext uri="{FF2B5EF4-FFF2-40B4-BE49-F238E27FC236}">
              <a16:creationId xmlns:a16="http://schemas.microsoft.com/office/drawing/2014/main" id="{00000000-0008-0000-0600-0000B2020000}"/>
            </a:ext>
          </a:extLst>
        </xdr:cNvPr>
        <xdr:cNvSpPr/>
      </xdr:nvSpPr>
      <xdr:spPr>
        <a:xfrm>
          <a:off x="12763500" y="16770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86120</xdr:rowOff>
    </xdr:from>
    <xdr:ext cx="534377"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2547111" y="16545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45630</xdr:rowOff>
    </xdr:from>
    <xdr:to>
      <xdr:col>85</xdr:col>
      <xdr:colOff>177800</xdr:colOff>
      <xdr:row>98</xdr:row>
      <xdr:rowOff>147230</xdr:rowOff>
    </xdr:to>
    <xdr:sp macro="" textlink="">
      <xdr:nvSpPr>
        <xdr:cNvPr id="697" name="楕円 696">
          <a:extLst>
            <a:ext uri="{FF2B5EF4-FFF2-40B4-BE49-F238E27FC236}">
              <a16:creationId xmlns:a16="http://schemas.microsoft.com/office/drawing/2014/main" id="{00000000-0008-0000-0600-0000B9020000}"/>
            </a:ext>
          </a:extLst>
        </xdr:cNvPr>
        <xdr:cNvSpPr/>
      </xdr:nvSpPr>
      <xdr:spPr>
        <a:xfrm>
          <a:off x="16268700" y="16847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24057</xdr:rowOff>
    </xdr:from>
    <xdr:ext cx="534377" cy="259045"/>
    <xdr:sp macro="" textlink="">
      <xdr:nvSpPr>
        <xdr:cNvPr id="698" name="積立金該当値テキスト">
          <a:extLst>
            <a:ext uri="{FF2B5EF4-FFF2-40B4-BE49-F238E27FC236}">
              <a16:creationId xmlns:a16="http://schemas.microsoft.com/office/drawing/2014/main" id="{00000000-0008-0000-0600-0000BA020000}"/>
            </a:ext>
          </a:extLst>
        </xdr:cNvPr>
        <xdr:cNvSpPr txBox="1"/>
      </xdr:nvSpPr>
      <xdr:spPr>
        <a:xfrm>
          <a:off x="16370300" y="168261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131485</xdr:rowOff>
    </xdr:from>
    <xdr:to>
      <xdr:col>81</xdr:col>
      <xdr:colOff>101600</xdr:colOff>
      <xdr:row>99</xdr:row>
      <xdr:rowOff>61635</xdr:rowOff>
    </xdr:to>
    <xdr:sp macro="" textlink="">
      <xdr:nvSpPr>
        <xdr:cNvPr id="699" name="楕円 698">
          <a:extLst>
            <a:ext uri="{FF2B5EF4-FFF2-40B4-BE49-F238E27FC236}">
              <a16:creationId xmlns:a16="http://schemas.microsoft.com/office/drawing/2014/main" id="{00000000-0008-0000-0600-0000BB020000}"/>
            </a:ext>
          </a:extLst>
        </xdr:cNvPr>
        <xdr:cNvSpPr/>
      </xdr:nvSpPr>
      <xdr:spPr>
        <a:xfrm>
          <a:off x="15430500" y="16933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99</xdr:row>
      <xdr:rowOff>52762</xdr:rowOff>
    </xdr:from>
    <xdr:ext cx="469744"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5246428" y="170263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136874</xdr:rowOff>
    </xdr:from>
    <xdr:to>
      <xdr:col>76</xdr:col>
      <xdr:colOff>165100</xdr:colOff>
      <xdr:row>99</xdr:row>
      <xdr:rowOff>67024</xdr:rowOff>
    </xdr:to>
    <xdr:sp macro="" textlink="">
      <xdr:nvSpPr>
        <xdr:cNvPr id="701" name="楕円 700">
          <a:extLst>
            <a:ext uri="{FF2B5EF4-FFF2-40B4-BE49-F238E27FC236}">
              <a16:creationId xmlns:a16="http://schemas.microsoft.com/office/drawing/2014/main" id="{00000000-0008-0000-0600-0000BD020000}"/>
            </a:ext>
          </a:extLst>
        </xdr:cNvPr>
        <xdr:cNvSpPr/>
      </xdr:nvSpPr>
      <xdr:spPr>
        <a:xfrm>
          <a:off x="14541500" y="16938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99</xdr:row>
      <xdr:rowOff>58151</xdr:rowOff>
    </xdr:from>
    <xdr:ext cx="469744"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4357428" y="170317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137505</xdr:rowOff>
    </xdr:from>
    <xdr:to>
      <xdr:col>72</xdr:col>
      <xdr:colOff>38100</xdr:colOff>
      <xdr:row>99</xdr:row>
      <xdr:rowOff>67655</xdr:rowOff>
    </xdr:to>
    <xdr:sp macro="" textlink="">
      <xdr:nvSpPr>
        <xdr:cNvPr id="703" name="楕円 702">
          <a:extLst>
            <a:ext uri="{FF2B5EF4-FFF2-40B4-BE49-F238E27FC236}">
              <a16:creationId xmlns:a16="http://schemas.microsoft.com/office/drawing/2014/main" id="{00000000-0008-0000-0600-0000BF020000}"/>
            </a:ext>
          </a:extLst>
        </xdr:cNvPr>
        <xdr:cNvSpPr/>
      </xdr:nvSpPr>
      <xdr:spPr>
        <a:xfrm>
          <a:off x="13652500" y="16939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99</xdr:row>
      <xdr:rowOff>58782</xdr:rowOff>
    </xdr:from>
    <xdr:ext cx="469744"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3468428" y="17032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57984</xdr:rowOff>
    </xdr:from>
    <xdr:to>
      <xdr:col>67</xdr:col>
      <xdr:colOff>101600</xdr:colOff>
      <xdr:row>98</xdr:row>
      <xdr:rowOff>159584</xdr:rowOff>
    </xdr:to>
    <xdr:sp macro="" textlink="">
      <xdr:nvSpPr>
        <xdr:cNvPr id="705" name="楕円 704">
          <a:extLst>
            <a:ext uri="{FF2B5EF4-FFF2-40B4-BE49-F238E27FC236}">
              <a16:creationId xmlns:a16="http://schemas.microsoft.com/office/drawing/2014/main" id="{00000000-0008-0000-0600-0000C1020000}"/>
            </a:ext>
          </a:extLst>
        </xdr:cNvPr>
        <xdr:cNvSpPr/>
      </xdr:nvSpPr>
      <xdr:spPr>
        <a:xfrm>
          <a:off x="12763500" y="16860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150711</xdr:rowOff>
    </xdr:from>
    <xdr:ext cx="534377"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2547111" y="16952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19" name="直線コネクタ 718">
          <a:extLst>
            <a:ext uri="{FF2B5EF4-FFF2-40B4-BE49-F238E27FC236}">
              <a16:creationId xmlns:a16="http://schemas.microsoft.com/office/drawing/2014/main" id="{00000000-0008-0000-0600-0000CF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1" name="直線コネクタ 720">
          <a:extLst>
            <a:ext uri="{FF2B5EF4-FFF2-40B4-BE49-F238E27FC236}">
              <a16:creationId xmlns:a16="http://schemas.microsoft.com/office/drawing/2014/main" id="{00000000-0008-0000-0600-0000D1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22" name="テキスト ボックス 721">
          <a:extLst>
            <a:ext uri="{FF2B5EF4-FFF2-40B4-BE49-F238E27FC236}">
              <a16:creationId xmlns:a16="http://schemas.microsoft.com/office/drawing/2014/main" id="{00000000-0008-0000-0600-0000D2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3" name="直線コネクタ 722">
          <a:extLst>
            <a:ext uri="{FF2B5EF4-FFF2-40B4-BE49-F238E27FC236}">
              <a16:creationId xmlns:a16="http://schemas.microsoft.com/office/drawing/2014/main" id="{00000000-0008-0000-0600-0000D3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24" name="テキスト ボックス 723">
          <a:extLst>
            <a:ext uri="{FF2B5EF4-FFF2-40B4-BE49-F238E27FC236}">
              <a16:creationId xmlns:a16="http://schemas.microsoft.com/office/drawing/2014/main" id="{00000000-0008-0000-0600-0000D4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7" name="投資及び出資金グラフ枠">
          <a:extLst>
            <a:ext uri="{FF2B5EF4-FFF2-40B4-BE49-F238E27FC236}">
              <a16:creationId xmlns:a16="http://schemas.microsoft.com/office/drawing/2014/main" id="{00000000-0008-0000-0600-0000D7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23045</xdr:rowOff>
    </xdr:from>
    <xdr:to>
      <xdr:col>116</xdr:col>
      <xdr:colOff>62864</xdr:colOff>
      <xdr:row>38</xdr:row>
      <xdr:rowOff>139700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flipV="1">
          <a:off x="22159595" y="5337995"/>
          <a:ext cx="1269" cy="13168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29" name="投資及び出資金最小値テキスト">
          <a:extLst>
            <a:ext uri="{FF2B5EF4-FFF2-40B4-BE49-F238E27FC236}">
              <a16:creationId xmlns:a16="http://schemas.microsoft.com/office/drawing/2014/main" id="{00000000-0008-0000-0600-0000D9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141172</xdr:rowOff>
    </xdr:from>
    <xdr:ext cx="534377" cy="259045"/>
    <xdr:sp macro="" textlink="">
      <xdr:nvSpPr>
        <xdr:cNvPr id="731" name="投資及び出資金最大値テキスト">
          <a:extLst>
            <a:ext uri="{FF2B5EF4-FFF2-40B4-BE49-F238E27FC236}">
              <a16:creationId xmlns:a16="http://schemas.microsoft.com/office/drawing/2014/main" id="{00000000-0008-0000-0600-0000DB020000}"/>
            </a:ext>
          </a:extLst>
        </xdr:cNvPr>
        <xdr:cNvSpPr txBox="1"/>
      </xdr:nvSpPr>
      <xdr:spPr>
        <a:xfrm>
          <a:off x="22212300" y="51132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57,603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23045</xdr:rowOff>
    </xdr:from>
    <xdr:to>
      <xdr:col>116</xdr:col>
      <xdr:colOff>152400</xdr:colOff>
      <xdr:row>31</xdr:row>
      <xdr:rowOff>23045</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22072600" y="53379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139540</xdr:rowOff>
    </xdr:from>
    <xdr:to>
      <xdr:col>116</xdr:col>
      <xdr:colOff>63500</xdr:colOff>
      <xdr:row>38</xdr:row>
      <xdr:rowOff>139700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21323300" y="6654640"/>
          <a:ext cx="838200" cy="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17342</xdr:rowOff>
    </xdr:from>
    <xdr:ext cx="469744" cy="259045"/>
    <xdr:sp macro="" textlink="">
      <xdr:nvSpPr>
        <xdr:cNvPr id="734" name="投資及び出資金平均値テキスト">
          <a:extLst>
            <a:ext uri="{FF2B5EF4-FFF2-40B4-BE49-F238E27FC236}">
              <a16:creationId xmlns:a16="http://schemas.microsoft.com/office/drawing/2014/main" id="{00000000-0008-0000-0600-0000DE020000}"/>
            </a:ext>
          </a:extLst>
        </xdr:cNvPr>
        <xdr:cNvSpPr txBox="1"/>
      </xdr:nvSpPr>
      <xdr:spPr>
        <a:xfrm>
          <a:off x="22212300" y="636099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165915</xdr:rowOff>
    </xdr:from>
    <xdr:to>
      <xdr:col>116</xdr:col>
      <xdr:colOff>114300</xdr:colOff>
      <xdr:row>38</xdr:row>
      <xdr:rowOff>96065</xdr:rowOff>
    </xdr:to>
    <xdr:sp macro="" textlink="">
      <xdr:nvSpPr>
        <xdr:cNvPr id="735" name="フローチャート: 判断 734">
          <a:extLst>
            <a:ext uri="{FF2B5EF4-FFF2-40B4-BE49-F238E27FC236}">
              <a16:creationId xmlns:a16="http://schemas.microsoft.com/office/drawing/2014/main" id="{00000000-0008-0000-0600-0000DF020000}"/>
            </a:ext>
          </a:extLst>
        </xdr:cNvPr>
        <xdr:cNvSpPr/>
      </xdr:nvSpPr>
      <xdr:spPr>
        <a:xfrm>
          <a:off x="22110700" y="6509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139540</xdr:rowOff>
    </xdr:from>
    <xdr:to>
      <xdr:col>111</xdr:col>
      <xdr:colOff>177800</xdr:colOff>
      <xdr:row>38</xdr:row>
      <xdr:rowOff>139540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20434300" y="665464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13531</xdr:rowOff>
    </xdr:from>
    <xdr:to>
      <xdr:col>112</xdr:col>
      <xdr:colOff>38100</xdr:colOff>
      <xdr:row>38</xdr:row>
      <xdr:rowOff>115131</xdr:rowOff>
    </xdr:to>
    <xdr:sp macro="" textlink="">
      <xdr:nvSpPr>
        <xdr:cNvPr id="737" name="フローチャート: 判断 736">
          <a:extLst>
            <a:ext uri="{FF2B5EF4-FFF2-40B4-BE49-F238E27FC236}">
              <a16:creationId xmlns:a16="http://schemas.microsoft.com/office/drawing/2014/main" id="{00000000-0008-0000-0600-0000E1020000}"/>
            </a:ext>
          </a:extLst>
        </xdr:cNvPr>
        <xdr:cNvSpPr/>
      </xdr:nvSpPr>
      <xdr:spPr>
        <a:xfrm>
          <a:off x="21272500" y="6528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131658</xdr:rowOff>
    </xdr:from>
    <xdr:ext cx="469744"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21088428" y="6303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134534</xdr:rowOff>
    </xdr:from>
    <xdr:to>
      <xdr:col>107</xdr:col>
      <xdr:colOff>50800</xdr:colOff>
      <xdr:row>38</xdr:row>
      <xdr:rowOff>139540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19545300" y="6649634"/>
          <a:ext cx="889000" cy="5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33807</xdr:rowOff>
    </xdr:from>
    <xdr:to>
      <xdr:col>107</xdr:col>
      <xdr:colOff>101600</xdr:colOff>
      <xdr:row>38</xdr:row>
      <xdr:rowOff>135407</xdr:rowOff>
    </xdr:to>
    <xdr:sp macro="" textlink="">
      <xdr:nvSpPr>
        <xdr:cNvPr id="740" name="フローチャート: 判断 739">
          <a:extLst>
            <a:ext uri="{FF2B5EF4-FFF2-40B4-BE49-F238E27FC236}">
              <a16:creationId xmlns:a16="http://schemas.microsoft.com/office/drawing/2014/main" id="{00000000-0008-0000-0600-0000E4020000}"/>
            </a:ext>
          </a:extLst>
        </xdr:cNvPr>
        <xdr:cNvSpPr/>
      </xdr:nvSpPr>
      <xdr:spPr>
        <a:xfrm>
          <a:off x="20383500" y="6548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151934</xdr:rowOff>
    </xdr:from>
    <xdr:ext cx="469744"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20199428" y="63241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134534</xdr:rowOff>
    </xdr:from>
    <xdr:to>
      <xdr:col>102</xdr:col>
      <xdr:colOff>114300</xdr:colOff>
      <xdr:row>38</xdr:row>
      <xdr:rowOff>139540</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flipV="1">
          <a:off x="18656300" y="6649634"/>
          <a:ext cx="889000" cy="5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39088</xdr:rowOff>
    </xdr:from>
    <xdr:to>
      <xdr:col>102</xdr:col>
      <xdr:colOff>165100</xdr:colOff>
      <xdr:row>38</xdr:row>
      <xdr:rowOff>140688</xdr:rowOff>
    </xdr:to>
    <xdr:sp macro="" textlink="">
      <xdr:nvSpPr>
        <xdr:cNvPr id="743" name="フローチャート: 判断 742">
          <a:extLst>
            <a:ext uri="{FF2B5EF4-FFF2-40B4-BE49-F238E27FC236}">
              <a16:creationId xmlns:a16="http://schemas.microsoft.com/office/drawing/2014/main" id="{00000000-0008-0000-0600-0000E7020000}"/>
            </a:ext>
          </a:extLst>
        </xdr:cNvPr>
        <xdr:cNvSpPr/>
      </xdr:nvSpPr>
      <xdr:spPr>
        <a:xfrm>
          <a:off x="19494500" y="65541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157215</xdr:rowOff>
    </xdr:from>
    <xdr:ext cx="469744"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19310428" y="6329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25532</xdr:rowOff>
    </xdr:from>
    <xdr:to>
      <xdr:col>98</xdr:col>
      <xdr:colOff>38100</xdr:colOff>
      <xdr:row>38</xdr:row>
      <xdr:rowOff>127132</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18605500" y="65406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143659</xdr:rowOff>
    </xdr:from>
    <xdr:ext cx="469744"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18421428" y="6315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2" name="楕円 751">
          <a:extLst>
            <a:ext uri="{FF2B5EF4-FFF2-40B4-BE49-F238E27FC236}">
              <a16:creationId xmlns:a16="http://schemas.microsoft.com/office/drawing/2014/main" id="{00000000-0008-0000-0600-0000F0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53" name="投資及び出資金該当値テキスト">
          <a:extLst>
            <a:ext uri="{FF2B5EF4-FFF2-40B4-BE49-F238E27FC236}">
              <a16:creationId xmlns:a16="http://schemas.microsoft.com/office/drawing/2014/main" id="{00000000-0008-0000-0600-0000F1020000}"/>
            </a:ext>
          </a:extLst>
        </xdr:cNvPr>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88740</xdr:rowOff>
    </xdr:from>
    <xdr:to>
      <xdr:col>112</xdr:col>
      <xdr:colOff>38100</xdr:colOff>
      <xdr:row>39</xdr:row>
      <xdr:rowOff>18890</xdr:rowOff>
    </xdr:to>
    <xdr:sp macro="" textlink="">
      <xdr:nvSpPr>
        <xdr:cNvPr id="754" name="楕円 753">
          <a:extLst>
            <a:ext uri="{FF2B5EF4-FFF2-40B4-BE49-F238E27FC236}">
              <a16:creationId xmlns:a16="http://schemas.microsoft.com/office/drawing/2014/main" id="{00000000-0008-0000-0600-0000F2020000}"/>
            </a:ext>
          </a:extLst>
        </xdr:cNvPr>
        <xdr:cNvSpPr/>
      </xdr:nvSpPr>
      <xdr:spPr>
        <a:xfrm>
          <a:off x="21272500" y="6603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10017</xdr:rowOff>
    </xdr:from>
    <xdr:ext cx="249299"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1198650" y="66965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88740</xdr:rowOff>
    </xdr:from>
    <xdr:to>
      <xdr:col>107</xdr:col>
      <xdr:colOff>101600</xdr:colOff>
      <xdr:row>39</xdr:row>
      <xdr:rowOff>18890</xdr:rowOff>
    </xdr:to>
    <xdr:sp macro="" textlink="">
      <xdr:nvSpPr>
        <xdr:cNvPr id="756" name="楕円 755">
          <a:extLst>
            <a:ext uri="{FF2B5EF4-FFF2-40B4-BE49-F238E27FC236}">
              <a16:creationId xmlns:a16="http://schemas.microsoft.com/office/drawing/2014/main" id="{00000000-0008-0000-0600-0000F4020000}"/>
            </a:ext>
          </a:extLst>
        </xdr:cNvPr>
        <xdr:cNvSpPr/>
      </xdr:nvSpPr>
      <xdr:spPr>
        <a:xfrm>
          <a:off x="20383500" y="6603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10017</xdr:rowOff>
    </xdr:from>
    <xdr:ext cx="249299"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20309650" y="66965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83734</xdr:rowOff>
    </xdr:from>
    <xdr:to>
      <xdr:col>102</xdr:col>
      <xdr:colOff>165100</xdr:colOff>
      <xdr:row>39</xdr:row>
      <xdr:rowOff>13884</xdr:rowOff>
    </xdr:to>
    <xdr:sp macro="" textlink="">
      <xdr:nvSpPr>
        <xdr:cNvPr id="758" name="楕円 757">
          <a:extLst>
            <a:ext uri="{FF2B5EF4-FFF2-40B4-BE49-F238E27FC236}">
              <a16:creationId xmlns:a16="http://schemas.microsoft.com/office/drawing/2014/main" id="{00000000-0008-0000-0600-0000F6020000}"/>
            </a:ext>
          </a:extLst>
        </xdr:cNvPr>
        <xdr:cNvSpPr/>
      </xdr:nvSpPr>
      <xdr:spPr>
        <a:xfrm>
          <a:off x="19494500" y="6598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39</xdr:row>
      <xdr:rowOff>5011</xdr:rowOff>
    </xdr:from>
    <xdr:ext cx="378565"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9356017" y="66915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88740</xdr:rowOff>
    </xdr:from>
    <xdr:to>
      <xdr:col>98</xdr:col>
      <xdr:colOff>38100</xdr:colOff>
      <xdr:row>39</xdr:row>
      <xdr:rowOff>18890</xdr:rowOff>
    </xdr:to>
    <xdr:sp macro="" textlink="">
      <xdr:nvSpPr>
        <xdr:cNvPr id="760" name="楕円 759">
          <a:extLst>
            <a:ext uri="{FF2B5EF4-FFF2-40B4-BE49-F238E27FC236}">
              <a16:creationId xmlns:a16="http://schemas.microsoft.com/office/drawing/2014/main" id="{00000000-0008-0000-0600-0000F8020000}"/>
            </a:ext>
          </a:extLst>
        </xdr:cNvPr>
        <xdr:cNvSpPr/>
      </xdr:nvSpPr>
      <xdr:spPr>
        <a:xfrm>
          <a:off x="18605500" y="6603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10017</xdr:rowOff>
    </xdr:from>
    <xdr:ext cx="249299"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18531650" y="66965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1" name="直線コネクタ 770">
          <a:extLst>
            <a:ext uri="{FF2B5EF4-FFF2-40B4-BE49-F238E27FC236}">
              <a16:creationId xmlns:a16="http://schemas.microsoft.com/office/drawing/2014/main" id="{00000000-0008-0000-0600-000003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74" name="直線コネクタ 773">
          <a:extLst>
            <a:ext uri="{FF2B5EF4-FFF2-40B4-BE49-F238E27FC236}">
              <a16:creationId xmlns:a16="http://schemas.microsoft.com/office/drawing/2014/main" id="{00000000-0008-0000-0600-000006030000}"/>
            </a:ext>
          </a:extLst>
        </xdr:cNvPr>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144434</xdr:rowOff>
    </xdr:from>
    <xdr:ext cx="531299"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7756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160762</xdr:rowOff>
    </xdr:from>
    <xdr:ext cx="531299" cy="259045"/>
    <xdr:sp macro="" textlink="">
      <xdr:nvSpPr>
        <xdr:cNvPr id="777" name="テキスト ボックス 776">
          <a:extLst>
            <a:ext uri="{FF2B5EF4-FFF2-40B4-BE49-F238E27FC236}">
              <a16:creationId xmlns:a16="http://schemas.microsoft.com/office/drawing/2014/main" id="{00000000-0008-0000-0600-000009030000}"/>
            </a:ext>
          </a:extLst>
        </xdr:cNvPr>
        <xdr:cNvSpPr txBox="1"/>
      </xdr:nvSpPr>
      <xdr:spPr>
        <a:xfrm>
          <a:off x="17756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78" name="直線コネクタ 777">
          <a:extLst>
            <a:ext uri="{FF2B5EF4-FFF2-40B4-BE49-F238E27FC236}">
              <a16:creationId xmlns:a16="http://schemas.microsoft.com/office/drawing/2014/main" id="{00000000-0008-0000-0600-00000A030000}"/>
            </a:ext>
          </a:extLst>
        </xdr:cNvPr>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5642</xdr:rowOff>
    </xdr:from>
    <xdr:ext cx="531299" cy="259045"/>
    <xdr:sp macro="" textlink="">
      <xdr:nvSpPr>
        <xdr:cNvPr id="779" name="テキスト ボックス 778">
          <a:extLst>
            <a:ext uri="{FF2B5EF4-FFF2-40B4-BE49-F238E27FC236}">
              <a16:creationId xmlns:a16="http://schemas.microsoft.com/office/drawing/2014/main" id="{00000000-0008-0000-0600-00000B030000}"/>
            </a:ext>
          </a:extLst>
        </xdr:cNvPr>
        <xdr:cNvSpPr txBox="1"/>
      </xdr:nvSpPr>
      <xdr:spPr>
        <a:xfrm>
          <a:off x="17756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21970</xdr:rowOff>
    </xdr:from>
    <xdr:ext cx="531299" cy="259045"/>
    <xdr:sp macro="" textlink="">
      <xdr:nvSpPr>
        <xdr:cNvPr id="781" name="テキスト ボックス 780">
          <a:extLst>
            <a:ext uri="{FF2B5EF4-FFF2-40B4-BE49-F238E27FC236}">
              <a16:creationId xmlns:a16="http://schemas.microsoft.com/office/drawing/2014/main" id="{00000000-0008-0000-0600-00000D030000}"/>
            </a:ext>
          </a:extLst>
        </xdr:cNvPr>
        <xdr:cNvSpPr txBox="1"/>
      </xdr:nvSpPr>
      <xdr:spPr>
        <a:xfrm>
          <a:off x="17756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38299</xdr:rowOff>
    </xdr:from>
    <xdr:ext cx="531299" cy="259045"/>
    <xdr:sp macro="" textlink="">
      <xdr:nvSpPr>
        <xdr:cNvPr id="783" name="テキスト ボックス 782">
          <a:extLst>
            <a:ext uri="{FF2B5EF4-FFF2-40B4-BE49-F238E27FC236}">
              <a16:creationId xmlns:a16="http://schemas.microsoft.com/office/drawing/2014/main" id="{00000000-0008-0000-0600-00000F030000}"/>
            </a:ext>
          </a:extLst>
        </xdr:cNvPr>
        <xdr:cNvSpPr txBox="1"/>
      </xdr:nvSpPr>
      <xdr:spPr>
        <a:xfrm>
          <a:off x="17756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6" name="貸付金グラフ枠">
          <a:extLst>
            <a:ext uri="{FF2B5EF4-FFF2-40B4-BE49-F238E27FC236}">
              <a16:creationId xmlns:a16="http://schemas.microsoft.com/office/drawing/2014/main" id="{00000000-0008-0000-0600-000012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144893</xdr:rowOff>
    </xdr:from>
    <xdr:to>
      <xdr:col>116</xdr:col>
      <xdr:colOff>62864</xdr:colOff>
      <xdr:row>59</xdr:row>
      <xdr:rowOff>98878</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flipV="1">
          <a:off x="22159595" y="8717393"/>
          <a:ext cx="1269" cy="14970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102705</xdr:rowOff>
    </xdr:from>
    <xdr:ext cx="249299" cy="259045"/>
    <xdr:sp macro="" textlink="">
      <xdr:nvSpPr>
        <xdr:cNvPr id="788" name="貸付金最小値テキスト">
          <a:extLst>
            <a:ext uri="{FF2B5EF4-FFF2-40B4-BE49-F238E27FC236}">
              <a16:creationId xmlns:a16="http://schemas.microsoft.com/office/drawing/2014/main" id="{00000000-0008-0000-0600-000014030000}"/>
            </a:ext>
          </a:extLst>
        </xdr:cNvPr>
        <xdr:cNvSpPr txBox="1"/>
      </xdr:nvSpPr>
      <xdr:spPr>
        <a:xfrm>
          <a:off x="22212300" y="10218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98878</xdr:rowOff>
    </xdr:from>
    <xdr:to>
      <xdr:col>116</xdr:col>
      <xdr:colOff>152400</xdr:colOff>
      <xdr:row>59</xdr:row>
      <xdr:rowOff>98878</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22072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91570</xdr:rowOff>
    </xdr:from>
    <xdr:ext cx="534377" cy="259045"/>
    <xdr:sp macro="" textlink="">
      <xdr:nvSpPr>
        <xdr:cNvPr id="790" name="貸付金最大値テキスト">
          <a:extLst>
            <a:ext uri="{FF2B5EF4-FFF2-40B4-BE49-F238E27FC236}">
              <a16:creationId xmlns:a16="http://schemas.microsoft.com/office/drawing/2014/main" id="{00000000-0008-0000-0600-000016030000}"/>
            </a:ext>
          </a:extLst>
        </xdr:cNvPr>
        <xdr:cNvSpPr txBox="1"/>
      </xdr:nvSpPr>
      <xdr:spPr>
        <a:xfrm>
          <a:off x="22212300" y="8492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45,841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144893</xdr:rowOff>
    </xdr:from>
    <xdr:to>
      <xdr:col>116</xdr:col>
      <xdr:colOff>152400</xdr:colOff>
      <xdr:row>50</xdr:row>
      <xdr:rowOff>144893</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22072600" y="87173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59658</xdr:rowOff>
    </xdr:from>
    <xdr:to>
      <xdr:col>116</xdr:col>
      <xdr:colOff>63500</xdr:colOff>
      <xdr:row>59</xdr:row>
      <xdr:rowOff>68344</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21323300" y="10175208"/>
          <a:ext cx="838200" cy="8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90942</xdr:rowOff>
    </xdr:from>
    <xdr:ext cx="469744" cy="259045"/>
    <xdr:sp macro="" textlink="">
      <xdr:nvSpPr>
        <xdr:cNvPr id="793" name="貸付金平均値テキスト">
          <a:extLst>
            <a:ext uri="{FF2B5EF4-FFF2-40B4-BE49-F238E27FC236}">
              <a16:creationId xmlns:a16="http://schemas.microsoft.com/office/drawing/2014/main" id="{00000000-0008-0000-0600-000019030000}"/>
            </a:ext>
          </a:extLst>
        </xdr:cNvPr>
        <xdr:cNvSpPr txBox="1"/>
      </xdr:nvSpPr>
      <xdr:spPr>
        <a:xfrm>
          <a:off x="22212300" y="986359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68065</xdr:rowOff>
    </xdr:from>
    <xdr:to>
      <xdr:col>116</xdr:col>
      <xdr:colOff>114300</xdr:colOff>
      <xdr:row>58</xdr:row>
      <xdr:rowOff>169665</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22110700" y="10012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59658</xdr:rowOff>
    </xdr:from>
    <xdr:to>
      <xdr:col>111</xdr:col>
      <xdr:colOff>177800</xdr:colOff>
      <xdr:row>59</xdr:row>
      <xdr:rowOff>59755</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flipV="1">
          <a:off x="20434300" y="10175208"/>
          <a:ext cx="889000" cy="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63036</xdr:rowOff>
    </xdr:from>
    <xdr:to>
      <xdr:col>112</xdr:col>
      <xdr:colOff>38100</xdr:colOff>
      <xdr:row>58</xdr:row>
      <xdr:rowOff>164636</xdr:rowOff>
    </xdr:to>
    <xdr:sp macro="" textlink="">
      <xdr:nvSpPr>
        <xdr:cNvPr id="796" name="フローチャート: 判断 795">
          <a:extLst>
            <a:ext uri="{FF2B5EF4-FFF2-40B4-BE49-F238E27FC236}">
              <a16:creationId xmlns:a16="http://schemas.microsoft.com/office/drawing/2014/main" id="{00000000-0008-0000-0600-00001C030000}"/>
            </a:ext>
          </a:extLst>
        </xdr:cNvPr>
        <xdr:cNvSpPr/>
      </xdr:nvSpPr>
      <xdr:spPr>
        <a:xfrm>
          <a:off x="21272500" y="10007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9713</xdr:rowOff>
    </xdr:from>
    <xdr:ext cx="469744"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21088428" y="97823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49305</xdr:rowOff>
    </xdr:from>
    <xdr:to>
      <xdr:col>107</xdr:col>
      <xdr:colOff>50800</xdr:colOff>
      <xdr:row>59</xdr:row>
      <xdr:rowOff>59755</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19545300" y="10164855"/>
          <a:ext cx="889000" cy="10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69012</xdr:rowOff>
    </xdr:from>
    <xdr:to>
      <xdr:col>107</xdr:col>
      <xdr:colOff>101600</xdr:colOff>
      <xdr:row>58</xdr:row>
      <xdr:rowOff>170612</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20383500" y="10013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15689</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0199428" y="9788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42904</xdr:rowOff>
    </xdr:from>
    <xdr:to>
      <xdr:col>102</xdr:col>
      <xdr:colOff>114300</xdr:colOff>
      <xdr:row>59</xdr:row>
      <xdr:rowOff>49305</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18656300" y="10158454"/>
          <a:ext cx="889000" cy="6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42037</xdr:rowOff>
    </xdr:from>
    <xdr:to>
      <xdr:col>102</xdr:col>
      <xdr:colOff>165100</xdr:colOff>
      <xdr:row>58</xdr:row>
      <xdr:rowOff>143637</xdr:rowOff>
    </xdr:to>
    <xdr:sp macro="" textlink="">
      <xdr:nvSpPr>
        <xdr:cNvPr id="802" name="フローチャート: 判断 801">
          <a:extLst>
            <a:ext uri="{FF2B5EF4-FFF2-40B4-BE49-F238E27FC236}">
              <a16:creationId xmlns:a16="http://schemas.microsoft.com/office/drawing/2014/main" id="{00000000-0008-0000-0600-000022030000}"/>
            </a:ext>
          </a:extLst>
        </xdr:cNvPr>
        <xdr:cNvSpPr/>
      </xdr:nvSpPr>
      <xdr:spPr>
        <a:xfrm>
          <a:off x="19494500" y="9986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160164</xdr:rowOff>
    </xdr:from>
    <xdr:ext cx="469744"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19310428" y="97613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24533</xdr:rowOff>
    </xdr:from>
    <xdr:to>
      <xdr:col>98</xdr:col>
      <xdr:colOff>38100</xdr:colOff>
      <xdr:row>58</xdr:row>
      <xdr:rowOff>126133</xdr:rowOff>
    </xdr:to>
    <xdr:sp macro="" textlink="">
      <xdr:nvSpPr>
        <xdr:cNvPr id="804" name="フローチャート: 判断 803">
          <a:extLst>
            <a:ext uri="{FF2B5EF4-FFF2-40B4-BE49-F238E27FC236}">
              <a16:creationId xmlns:a16="http://schemas.microsoft.com/office/drawing/2014/main" id="{00000000-0008-0000-0600-000024030000}"/>
            </a:ext>
          </a:extLst>
        </xdr:cNvPr>
        <xdr:cNvSpPr/>
      </xdr:nvSpPr>
      <xdr:spPr>
        <a:xfrm>
          <a:off x="18605500" y="9968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142660</xdr:rowOff>
    </xdr:from>
    <xdr:ext cx="469744"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18421428" y="97438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17544</xdr:rowOff>
    </xdr:from>
    <xdr:to>
      <xdr:col>116</xdr:col>
      <xdr:colOff>114300</xdr:colOff>
      <xdr:row>59</xdr:row>
      <xdr:rowOff>119144</xdr:rowOff>
    </xdr:to>
    <xdr:sp macro="" textlink="">
      <xdr:nvSpPr>
        <xdr:cNvPr id="811" name="楕円 810">
          <a:extLst>
            <a:ext uri="{FF2B5EF4-FFF2-40B4-BE49-F238E27FC236}">
              <a16:creationId xmlns:a16="http://schemas.microsoft.com/office/drawing/2014/main" id="{00000000-0008-0000-0600-00002B030000}"/>
            </a:ext>
          </a:extLst>
        </xdr:cNvPr>
        <xdr:cNvSpPr/>
      </xdr:nvSpPr>
      <xdr:spPr>
        <a:xfrm>
          <a:off x="22110700" y="10133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103921</xdr:rowOff>
    </xdr:from>
    <xdr:ext cx="378565" cy="259045"/>
    <xdr:sp macro="" textlink="">
      <xdr:nvSpPr>
        <xdr:cNvPr id="812" name="貸付金該当値テキスト">
          <a:extLst>
            <a:ext uri="{FF2B5EF4-FFF2-40B4-BE49-F238E27FC236}">
              <a16:creationId xmlns:a16="http://schemas.microsoft.com/office/drawing/2014/main" id="{00000000-0008-0000-0600-00002C030000}"/>
            </a:ext>
          </a:extLst>
        </xdr:cNvPr>
        <xdr:cNvSpPr txBox="1"/>
      </xdr:nvSpPr>
      <xdr:spPr>
        <a:xfrm>
          <a:off x="22212300" y="100480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8858</xdr:rowOff>
    </xdr:from>
    <xdr:to>
      <xdr:col>112</xdr:col>
      <xdr:colOff>38100</xdr:colOff>
      <xdr:row>59</xdr:row>
      <xdr:rowOff>110458</xdr:rowOff>
    </xdr:to>
    <xdr:sp macro="" textlink="">
      <xdr:nvSpPr>
        <xdr:cNvPr id="813" name="楕円 812">
          <a:extLst>
            <a:ext uri="{FF2B5EF4-FFF2-40B4-BE49-F238E27FC236}">
              <a16:creationId xmlns:a16="http://schemas.microsoft.com/office/drawing/2014/main" id="{00000000-0008-0000-0600-00002D030000}"/>
            </a:ext>
          </a:extLst>
        </xdr:cNvPr>
        <xdr:cNvSpPr/>
      </xdr:nvSpPr>
      <xdr:spPr>
        <a:xfrm>
          <a:off x="21272500" y="10124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101585</xdr:rowOff>
    </xdr:from>
    <xdr:ext cx="469744"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21088428" y="10217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59</xdr:row>
      <xdr:rowOff>8955</xdr:rowOff>
    </xdr:from>
    <xdr:to>
      <xdr:col>107</xdr:col>
      <xdr:colOff>101600</xdr:colOff>
      <xdr:row>59</xdr:row>
      <xdr:rowOff>110555</xdr:rowOff>
    </xdr:to>
    <xdr:sp macro="" textlink="">
      <xdr:nvSpPr>
        <xdr:cNvPr id="815" name="楕円 814">
          <a:extLst>
            <a:ext uri="{FF2B5EF4-FFF2-40B4-BE49-F238E27FC236}">
              <a16:creationId xmlns:a16="http://schemas.microsoft.com/office/drawing/2014/main" id="{00000000-0008-0000-0600-00002F030000}"/>
            </a:ext>
          </a:extLst>
        </xdr:cNvPr>
        <xdr:cNvSpPr/>
      </xdr:nvSpPr>
      <xdr:spPr>
        <a:xfrm>
          <a:off x="20383500" y="10124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101682</xdr:rowOff>
    </xdr:from>
    <xdr:ext cx="469744"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20199428" y="102172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169955</xdr:rowOff>
    </xdr:from>
    <xdr:to>
      <xdr:col>102</xdr:col>
      <xdr:colOff>165100</xdr:colOff>
      <xdr:row>59</xdr:row>
      <xdr:rowOff>100105</xdr:rowOff>
    </xdr:to>
    <xdr:sp macro="" textlink="">
      <xdr:nvSpPr>
        <xdr:cNvPr id="817" name="楕円 816">
          <a:extLst>
            <a:ext uri="{FF2B5EF4-FFF2-40B4-BE49-F238E27FC236}">
              <a16:creationId xmlns:a16="http://schemas.microsoft.com/office/drawing/2014/main" id="{00000000-0008-0000-0600-000031030000}"/>
            </a:ext>
          </a:extLst>
        </xdr:cNvPr>
        <xdr:cNvSpPr/>
      </xdr:nvSpPr>
      <xdr:spPr>
        <a:xfrm>
          <a:off x="19494500" y="10114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91232</xdr:rowOff>
    </xdr:from>
    <xdr:ext cx="469744"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19310428" y="102067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163554</xdr:rowOff>
    </xdr:from>
    <xdr:to>
      <xdr:col>98</xdr:col>
      <xdr:colOff>38100</xdr:colOff>
      <xdr:row>59</xdr:row>
      <xdr:rowOff>93704</xdr:rowOff>
    </xdr:to>
    <xdr:sp macro="" textlink="">
      <xdr:nvSpPr>
        <xdr:cNvPr id="819" name="楕円 818">
          <a:extLst>
            <a:ext uri="{FF2B5EF4-FFF2-40B4-BE49-F238E27FC236}">
              <a16:creationId xmlns:a16="http://schemas.microsoft.com/office/drawing/2014/main" id="{00000000-0008-0000-0600-000033030000}"/>
            </a:ext>
          </a:extLst>
        </xdr:cNvPr>
        <xdr:cNvSpPr/>
      </xdr:nvSpPr>
      <xdr:spPr>
        <a:xfrm>
          <a:off x="18605500" y="10107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84831</xdr:rowOff>
    </xdr:from>
    <xdr:ext cx="469744"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18421428" y="10200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3" name="正方形/長方形 822">
          <a:extLst>
            <a:ext uri="{FF2B5EF4-FFF2-40B4-BE49-F238E27FC236}">
              <a16:creationId xmlns:a16="http://schemas.microsoft.com/office/drawing/2014/main" id="{00000000-0008-0000-0600-000037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38,257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49,470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0" name="直線コネクタ 829">
          <a:extLst>
            <a:ext uri="{FF2B5EF4-FFF2-40B4-BE49-F238E27FC236}">
              <a16:creationId xmlns:a16="http://schemas.microsoft.com/office/drawing/2014/main" id="{00000000-0008-0000-0600-00003E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32" name="直線コネクタ 831">
          <a:extLst>
            <a:ext uri="{FF2B5EF4-FFF2-40B4-BE49-F238E27FC236}">
              <a16:creationId xmlns:a16="http://schemas.microsoft.com/office/drawing/2014/main" id="{00000000-0008-0000-0600-000040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21970</xdr:rowOff>
    </xdr:from>
    <xdr:ext cx="595419" cy="259045"/>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7692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38299</xdr:rowOff>
    </xdr:from>
    <xdr:ext cx="595419" cy="259045"/>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7692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6" name="繰出金グラフ枠">
          <a:extLst>
            <a:ext uri="{FF2B5EF4-FFF2-40B4-BE49-F238E27FC236}">
              <a16:creationId xmlns:a16="http://schemas.microsoft.com/office/drawing/2014/main" id="{00000000-0008-0000-0600-00004E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69</xdr:row>
      <xdr:rowOff>159310</xdr:rowOff>
    </xdr:from>
    <xdr:to>
      <xdr:col>116</xdr:col>
      <xdr:colOff>62864</xdr:colOff>
      <xdr:row>78</xdr:row>
      <xdr:rowOff>48309</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flipV="1">
          <a:off x="22159595" y="11989360"/>
          <a:ext cx="1269" cy="14320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52136</xdr:rowOff>
    </xdr:from>
    <xdr:ext cx="534377" cy="259045"/>
    <xdr:sp macro="" textlink="">
      <xdr:nvSpPr>
        <xdr:cNvPr id="848" name="繰出金最小値テキスト">
          <a:extLst>
            <a:ext uri="{FF2B5EF4-FFF2-40B4-BE49-F238E27FC236}">
              <a16:creationId xmlns:a16="http://schemas.microsoft.com/office/drawing/2014/main" id="{00000000-0008-0000-0600-000050030000}"/>
            </a:ext>
          </a:extLst>
        </xdr:cNvPr>
        <xdr:cNvSpPr txBox="1"/>
      </xdr:nvSpPr>
      <xdr:spPr>
        <a:xfrm>
          <a:off x="22212300" y="134252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33,597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48309</xdr:rowOff>
    </xdr:from>
    <xdr:to>
      <xdr:col>116</xdr:col>
      <xdr:colOff>152400</xdr:colOff>
      <xdr:row>78</xdr:row>
      <xdr:rowOff>48309</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22072600" y="134214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68</xdr:row>
      <xdr:rowOff>105987</xdr:rowOff>
    </xdr:from>
    <xdr:ext cx="599010" cy="259045"/>
    <xdr:sp macro="" textlink="">
      <xdr:nvSpPr>
        <xdr:cNvPr id="850" name="繰出金最大値テキスト">
          <a:extLst>
            <a:ext uri="{FF2B5EF4-FFF2-40B4-BE49-F238E27FC236}">
              <a16:creationId xmlns:a16="http://schemas.microsoft.com/office/drawing/2014/main" id="{00000000-0008-0000-0600-000052030000}"/>
            </a:ext>
          </a:extLst>
        </xdr:cNvPr>
        <xdr:cNvSpPr txBox="1"/>
      </xdr:nvSpPr>
      <xdr:spPr>
        <a:xfrm>
          <a:off x="22212300" y="117645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121,299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69</xdr:row>
      <xdr:rowOff>159310</xdr:rowOff>
    </xdr:from>
    <xdr:to>
      <xdr:col>116</xdr:col>
      <xdr:colOff>152400</xdr:colOff>
      <xdr:row>69</xdr:row>
      <xdr:rowOff>159310</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22072600" y="11989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46447</xdr:rowOff>
    </xdr:from>
    <xdr:to>
      <xdr:col>116</xdr:col>
      <xdr:colOff>63500</xdr:colOff>
      <xdr:row>76</xdr:row>
      <xdr:rowOff>75757</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flipV="1">
          <a:off x="21323300" y="13076647"/>
          <a:ext cx="838200" cy="293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103988</xdr:rowOff>
    </xdr:from>
    <xdr:ext cx="534377" cy="259045"/>
    <xdr:sp macro="" textlink="">
      <xdr:nvSpPr>
        <xdr:cNvPr id="853" name="繰出金平均値テキスト">
          <a:extLst>
            <a:ext uri="{FF2B5EF4-FFF2-40B4-BE49-F238E27FC236}">
              <a16:creationId xmlns:a16="http://schemas.microsoft.com/office/drawing/2014/main" id="{00000000-0008-0000-0600-000055030000}"/>
            </a:ext>
          </a:extLst>
        </xdr:cNvPr>
        <xdr:cNvSpPr txBox="1"/>
      </xdr:nvSpPr>
      <xdr:spPr>
        <a:xfrm>
          <a:off x="22212300" y="127912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81111</xdr:rowOff>
    </xdr:from>
    <xdr:to>
      <xdr:col>116</xdr:col>
      <xdr:colOff>114300</xdr:colOff>
      <xdr:row>76</xdr:row>
      <xdr:rowOff>11261</xdr:rowOff>
    </xdr:to>
    <xdr:sp macro="" textlink="">
      <xdr:nvSpPr>
        <xdr:cNvPr id="854" name="フローチャート: 判断 853">
          <a:extLst>
            <a:ext uri="{FF2B5EF4-FFF2-40B4-BE49-F238E27FC236}">
              <a16:creationId xmlns:a16="http://schemas.microsoft.com/office/drawing/2014/main" id="{00000000-0008-0000-0600-000056030000}"/>
            </a:ext>
          </a:extLst>
        </xdr:cNvPr>
        <xdr:cNvSpPr/>
      </xdr:nvSpPr>
      <xdr:spPr>
        <a:xfrm>
          <a:off x="22110700" y="12939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75757</xdr:rowOff>
    </xdr:from>
    <xdr:to>
      <xdr:col>111</xdr:col>
      <xdr:colOff>177800</xdr:colOff>
      <xdr:row>76</xdr:row>
      <xdr:rowOff>93948</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flipV="1">
          <a:off x="20434300" y="13105957"/>
          <a:ext cx="889000" cy="18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36404</xdr:rowOff>
    </xdr:from>
    <xdr:to>
      <xdr:col>112</xdr:col>
      <xdr:colOff>38100</xdr:colOff>
      <xdr:row>75</xdr:row>
      <xdr:rowOff>138004</xdr:rowOff>
    </xdr:to>
    <xdr:sp macro="" textlink="">
      <xdr:nvSpPr>
        <xdr:cNvPr id="856" name="フローチャート: 判断 855">
          <a:extLst>
            <a:ext uri="{FF2B5EF4-FFF2-40B4-BE49-F238E27FC236}">
              <a16:creationId xmlns:a16="http://schemas.microsoft.com/office/drawing/2014/main" id="{00000000-0008-0000-0600-000058030000}"/>
            </a:ext>
          </a:extLst>
        </xdr:cNvPr>
        <xdr:cNvSpPr/>
      </xdr:nvSpPr>
      <xdr:spPr>
        <a:xfrm>
          <a:off x="21272500" y="12895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154531</xdr:rowOff>
    </xdr:from>
    <xdr:ext cx="534377"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21056111" y="12670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93948</xdr:rowOff>
    </xdr:from>
    <xdr:to>
      <xdr:col>107</xdr:col>
      <xdr:colOff>50800</xdr:colOff>
      <xdr:row>76</xdr:row>
      <xdr:rowOff>121021</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flipV="1">
          <a:off x="19545300" y="13124148"/>
          <a:ext cx="889000" cy="270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38869</xdr:rowOff>
    </xdr:from>
    <xdr:to>
      <xdr:col>107</xdr:col>
      <xdr:colOff>101600</xdr:colOff>
      <xdr:row>75</xdr:row>
      <xdr:rowOff>140469</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20383500" y="12897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156996</xdr:rowOff>
    </xdr:from>
    <xdr:ext cx="534377"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0167111" y="126728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121021</xdr:rowOff>
    </xdr:from>
    <xdr:to>
      <xdr:col>102</xdr:col>
      <xdr:colOff>114300</xdr:colOff>
      <xdr:row>76</xdr:row>
      <xdr:rowOff>156127</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flipV="1">
          <a:off x="18656300" y="13151221"/>
          <a:ext cx="889000" cy="351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58284</xdr:rowOff>
    </xdr:from>
    <xdr:to>
      <xdr:col>102</xdr:col>
      <xdr:colOff>165100</xdr:colOff>
      <xdr:row>75</xdr:row>
      <xdr:rowOff>159885</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19494500" y="12917034"/>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4961</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19278111" y="126922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41939</xdr:rowOff>
    </xdr:from>
    <xdr:to>
      <xdr:col>98</xdr:col>
      <xdr:colOff>38100</xdr:colOff>
      <xdr:row>75</xdr:row>
      <xdr:rowOff>143539</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18605500" y="12900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160066</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18389111" y="126759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167097</xdr:rowOff>
    </xdr:from>
    <xdr:to>
      <xdr:col>116</xdr:col>
      <xdr:colOff>114300</xdr:colOff>
      <xdr:row>76</xdr:row>
      <xdr:rowOff>97247</xdr:rowOff>
    </xdr:to>
    <xdr:sp macro="" textlink="">
      <xdr:nvSpPr>
        <xdr:cNvPr id="871" name="楕円 870">
          <a:extLst>
            <a:ext uri="{FF2B5EF4-FFF2-40B4-BE49-F238E27FC236}">
              <a16:creationId xmlns:a16="http://schemas.microsoft.com/office/drawing/2014/main" id="{00000000-0008-0000-0600-000067030000}"/>
            </a:ext>
          </a:extLst>
        </xdr:cNvPr>
        <xdr:cNvSpPr/>
      </xdr:nvSpPr>
      <xdr:spPr>
        <a:xfrm>
          <a:off x="22110700" y="13025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75</xdr:row>
      <xdr:rowOff>145524</xdr:rowOff>
    </xdr:from>
    <xdr:ext cx="534377" cy="259045"/>
    <xdr:sp macro="" textlink="">
      <xdr:nvSpPr>
        <xdr:cNvPr id="872" name="繰出金該当値テキスト">
          <a:extLst>
            <a:ext uri="{FF2B5EF4-FFF2-40B4-BE49-F238E27FC236}">
              <a16:creationId xmlns:a16="http://schemas.microsoft.com/office/drawing/2014/main" id="{00000000-0008-0000-0600-000068030000}"/>
            </a:ext>
          </a:extLst>
        </xdr:cNvPr>
        <xdr:cNvSpPr txBox="1"/>
      </xdr:nvSpPr>
      <xdr:spPr>
        <a:xfrm>
          <a:off x="22212300" y="13004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24957</xdr:rowOff>
    </xdr:from>
    <xdr:to>
      <xdr:col>112</xdr:col>
      <xdr:colOff>38100</xdr:colOff>
      <xdr:row>76</xdr:row>
      <xdr:rowOff>126557</xdr:rowOff>
    </xdr:to>
    <xdr:sp macro="" textlink="">
      <xdr:nvSpPr>
        <xdr:cNvPr id="873" name="楕円 872">
          <a:extLst>
            <a:ext uri="{FF2B5EF4-FFF2-40B4-BE49-F238E27FC236}">
              <a16:creationId xmlns:a16="http://schemas.microsoft.com/office/drawing/2014/main" id="{00000000-0008-0000-0600-000069030000}"/>
            </a:ext>
          </a:extLst>
        </xdr:cNvPr>
        <xdr:cNvSpPr/>
      </xdr:nvSpPr>
      <xdr:spPr>
        <a:xfrm>
          <a:off x="21272500" y="13055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117684</xdr:rowOff>
    </xdr:from>
    <xdr:ext cx="534377"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1056111" y="131478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43148</xdr:rowOff>
    </xdr:from>
    <xdr:to>
      <xdr:col>107</xdr:col>
      <xdr:colOff>101600</xdr:colOff>
      <xdr:row>76</xdr:row>
      <xdr:rowOff>144748</xdr:rowOff>
    </xdr:to>
    <xdr:sp macro="" textlink="">
      <xdr:nvSpPr>
        <xdr:cNvPr id="875" name="楕円 874">
          <a:extLst>
            <a:ext uri="{FF2B5EF4-FFF2-40B4-BE49-F238E27FC236}">
              <a16:creationId xmlns:a16="http://schemas.microsoft.com/office/drawing/2014/main" id="{00000000-0008-0000-0600-00006B030000}"/>
            </a:ext>
          </a:extLst>
        </xdr:cNvPr>
        <xdr:cNvSpPr/>
      </xdr:nvSpPr>
      <xdr:spPr>
        <a:xfrm>
          <a:off x="20383500" y="13073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135875</xdr:rowOff>
    </xdr:from>
    <xdr:ext cx="534377"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0167111" y="131660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70221</xdr:rowOff>
    </xdr:from>
    <xdr:to>
      <xdr:col>102</xdr:col>
      <xdr:colOff>165100</xdr:colOff>
      <xdr:row>77</xdr:row>
      <xdr:rowOff>371</xdr:rowOff>
    </xdr:to>
    <xdr:sp macro="" textlink="">
      <xdr:nvSpPr>
        <xdr:cNvPr id="877" name="楕円 876">
          <a:extLst>
            <a:ext uri="{FF2B5EF4-FFF2-40B4-BE49-F238E27FC236}">
              <a16:creationId xmlns:a16="http://schemas.microsoft.com/office/drawing/2014/main" id="{00000000-0008-0000-0600-00006D030000}"/>
            </a:ext>
          </a:extLst>
        </xdr:cNvPr>
        <xdr:cNvSpPr/>
      </xdr:nvSpPr>
      <xdr:spPr>
        <a:xfrm>
          <a:off x="19494500" y="13100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162948</xdr:rowOff>
    </xdr:from>
    <xdr:ext cx="534377"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19278111" y="131931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105327</xdr:rowOff>
    </xdr:from>
    <xdr:to>
      <xdr:col>98</xdr:col>
      <xdr:colOff>38100</xdr:colOff>
      <xdr:row>77</xdr:row>
      <xdr:rowOff>35477</xdr:rowOff>
    </xdr:to>
    <xdr:sp macro="" textlink="">
      <xdr:nvSpPr>
        <xdr:cNvPr id="879" name="楕円 878">
          <a:extLst>
            <a:ext uri="{FF2B5EF4-FFF2-40B4-BE49-F238E27FC236}">
              <a16:creationId xmlns:a16="http://schemas.microsoft.com/office/drawing/2014/main" id="{00000000-0008-0000-0600-00006F030000}"/>
            </a:ext>
          </a:extLst>
        </xdr:cNvPr>
        <xdr:cNvSpPr/>
      </xdr:nvSpPr>
      <xdr:spPr>
        <a:xfrm>
          <a:off x="18605500" y="13135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26604</xdr:rowOff>
    </xdr:from>
    <xdr:ext cx="534377" cy="25904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18389111" y="13228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9" name="テキスト ボックス 888">
          <a:extLst>
            <a:ext uri="{FF2B5EF4-FFF2-40B4-BE49-F238E27FC236}">
              <a16:creationId xmlns:a16="http://schemas.microsoft.com/office/drawing/2014/main" id="{00000000-0008-0000-0600-000079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2" name="テキスト ボックス 891">
          <a:extLst>
            <a:ext uri="{FF2B5EF4-FFF2-40B4-BE49-F238E27FC236}">
              <a16:creationId xmlns:a16="http://schemas.microsoft.com/office/drawing/2014/main" id="{00000000-0008-0000-0600-00007C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4" name="テキスト ボックス 893">
          <a:extLst>
            <a:ext uri="{FF2B5EF4-FFF2-40B4-BE49-F238E27FC236}">
              <a16:creationId xmlns:a16="http://schemas.microsoft.com/office/drawing/2014/main" id="{00000000-0008-0000-0600-00007E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5" name="前年度繰上充用金グラフ枠">
          <a:extLst>
            <a:ext uri="{FF2B5EF4-FFF2-40B4-BE49-F238E27FC236}">
              <a16:creationId xmlns:a16="http://schemas.microsoft.com/office/drawing/2014/main" id="{00000000-0008-0000-0600-00007F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7" name="前年度繰上充用金最小値テキスト">
          <a:extLst>
            <a:ext uri="{FF2B5EF4-FFF2-40B4-BE49-F238E27FC236}">
              <a16:creationId xmlns:a16="http://schemas.microsoft.com/office/drawing/2014/main" id="{00000000-0008-0000-0600-000081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9" name="前年度繰上充用金最大値テキスト">
          <a:extLst>
            <a:ext uri="{FF2B5EF4-FFF2-40B4-BE49-F238E27FC236}">
              <a16:creationId xmlns:a16="http://schemas.microsoft.com/office/drawing/2014/main" id="{00000000-0008-0000-0600-000083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2" name="前年度繰上充用金平均値テキスト">
          <a:extLst>
            <a:ext uri="{FF2B5EF4-FFF2-40B4-BE49-F238E27FC236}">
              <a16:creationId xmlns:a16="http://schemas.microsoft.com/office/drawing/2014/main" id="{00000000-0008-0000-0600-000086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3" name="フローチャート: 判断 902">
          <a:extLst>
            <a:ext uri="{FF2B5EF4-FFF2-40B4-BE49-F238E27FC236}">
              <a16:creationId xmlns:a16="http://schemas.microsoft.com/office/drawing/2014/main" id="{00000000-0008-0000-0600-000087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5" name="フローチャート: 判断 904">
          <a:extLst>
            <a:ext uri="{FF2B5EF4-FFF2-40B4-BE49-F238E27FC236}">
              <a16:creationId xmlns:a16="http://schemas.microsoft.com/office/drawing/2014/main" id="{00000000-0008-0000-0600-000089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0" name="楕円 919">
          <a:extLst>
            <a:ext uri="{FF2B5EF4-FFF2-40B4-BE49-F238E27FC236}">
              <a16:creationId xmlns:a16="http://schemas.microsoft.com/office/drawing/2014/main" id="{00000000-0008-0000-0600-000098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1" name="前年度繰上充用金該当値テキスト">
          <a:extLst>
            <a:ext uri="{FF2B5EF4-FFF2-40B4-BE49-F238E27FC236}">
              <a16:creationId xmlns:a16="http://schemas.microsoft.com/office/drawing/2014/main" id="{00000000-0008-0000-0600-000099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2" name="楕円 921">
          <a:extLst>
            <a:ext uri="{FF2B5EF4-FFF2-40B4-BE49-F238E27FC236}">
              <a16:creationId xmlns:a16="http://schemas.microsoft.com/office/drawing/2014/main" id="{00000000-0008-0000-0600-00009A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4" name="楕円 923">
          <a:extLst>
            <a:ext uri="{FF2B5EF4-FFF2-40B4-BE49-F238E27FC236}">
              <a16:creationId xmlns:a16="http://schemas.microsoft.com/office/drawing/2014/main" id="{00000000-0008-0000-0600-00009C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6" name="楕円 925">
          <a:extLst>
            <a:ext uri="{FF2B5EF4-FFF2-40B4-BE49-F238E27FC236}">
              <a16:creationId xmlns:a16="http://schemas.microsoft.com/office/drawing/2014/main" id="{00000000-0008-0000-0600-00009E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0" name="正方形/長方形 929">
          <a:extLst>
            <a:ext uri="{FF2B5EF4-FFF2-40B4-BE49-F238E27FC236}">
              <a16:creationId xmlns:a16="http://schemas.microsoft.com/office/drawing/2014/main" id="{00000000-0008-0000-0600-0000A2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1" name="正方形/長方形 930">
          <a:extLst>
            <a:ext uri="{FF2B5EF4-FFF2-40B4-BE49-F238E27FC236}">
              <a16:creationId xmlns:a16="http://schemas.microsoft.com/office/drawing/2014/main" id="{00000000-0008-0000-0600-0000A3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歳出決算総額は、住民一人当たり</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583,345</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円となっている。類似団体内平均値と比較して財政力指数が低いこと、経常的歳入の不足等から一人当たりの歳入が少ないため、基本的にほとんどの一人当たり性質別歳出は類似団体内平均値を下回る傾向となっている。</a:t>
          </a:r>
          <a:endParaRPr lang="ja-JP" altLang="ja-JP" sz="1400">
            <a:effectLst/>
            <a:latin typeface="ＭＳ Ｐゴシック" panose="020B0600070205080204" pitchFamily="50" charset="-128"/>
            <a:ea typeface="ＭＳ Ｐゴシック" panose="020B0600070205080204" pitchFamily="50" charset="-128"/>
          </a:endParaRPr>
        </a:p>
        <a:p>
          <a:pPr eaLnBrk="1" fontAlgn="auto" latinLnBrk="0" hangingPunct="1"/>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主な構成項目である扶助費は、平成</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23</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年度から年々上昇傾向となっており、類似団体内平均値を上回っているが、全国平均及び青森県平均と比較すると大きく下回っている。</a:t>
          </a:r>
          <a:endParaRPr lang="ja-JP" altLang="ja-JP" sz="1400">
            <a:effectLst/>
            <a:latin typeface="ＭＳ Ｐゴシック" panose="020B0600070205080204" pitchFamily="50" charset="-128"/>
            <a:ea typeface="ＭＳ Ｐゴシック" panose="020B0600070205080204" pitchFamily="50" charset="-128"/>
          </a:endParaRPr>
        </a:p>
        <a:p>
          <a:pPr eaLnBrk="1" fontAlgn="auto" latinLnBrk="0" hangingPunct="1"/>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維持補修費は類似団体内平均値を上回る傾向となっているが、当町は豪雪地帯に指定されているため、除排雪に係る経費が類似団体と比較して多いことが要因である。そのため、維持補修費は除排雪経費の増減に大きく影響されるため、年度によって増減幅が大きい。</a:t>
          </a:r>
          <a:endParaRPr lang="ja-JP" altLang="ja-JP" sz="1400">
            <a:effectLst/>
            <a:latin typeface="ＭＳ Ｐゴシック" panose="020B0600070205080204" pitchFamily="50" charset="-128"/>
            <a:ea typeface="ＭＳ Ｐゴシック" panose="020B0600070205080204" pitchFamily="50" charset="-128"/>
          </a:endParaRPr>
        </a:p>
        <a:p>
          <a:pPr eaLnBrk="1" fontAlgn="auto" latinLnBrk="0" hangingPunct="1"/>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人件費は類似団体内順位で</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57</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団体中</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56</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位の</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61,798</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円となっており、人口</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1,000</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人当たり職員数が低いため、低水準となっている。</a:t>
          </a:r>
          <a:endParaRPr lang="ja-JP" altLang="ja-JP" sz="1400">
            <a:effectLst/>
            <a:latin typeface="ＭＳ Ｐゴシック" panose="020B0600070205080204" pitchFamily="50" charset="-128"/>
            <a:ea typeface="ＭＳ Ｐゴシック" panose="020B0600070205080204" pitchFamily="50" charset="-128"/>
          </a:endParaRPr>
        </a:p>
        <a:p>
          <a:pPr eaLnBrk="1" fontAlgn="auto" latinLnBrk="0" hangingPunct="1"/>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補助費等は類似団体内順位で</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57</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団体中</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最下</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位の</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146,034</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円となっており、当町は公営企業法適用による公営事業会計が無く、それらに対する負担金が無いこと等により、低水準となっている。</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令和２年度は、特別定額給付金事業を行ったことにより増額している。</a:t>
          </a:r>
          <a:endPar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endParaRPr>
        </a:p>
        <a:p>
          <a:pPr eaLnBrk="1" fontAlgn="auto" latinLnBrk="0" hangingPunct="1"/>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失業対策事業費は近年実績が無かったが、令和２年度は新型コロナウイルス感染症拡大に伴う経済活動低下により失業した者を対象として緊急雇用創出事業を行ったため、事業費が一時的に増加している。</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青森県階上町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13,232
13,153
94.00
7,960,171
7,718,821
238,307
3,844,791
5,714,773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11.3
25.4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29</xdr:row>
      <xdr:rowOff>129794</xdr:rowOff>
    </xdr:from>
    <xdr:to>
      <xdr:col>24</xdr:col>
      <xdr:colOff>62865</xdr:colOff>
      <xdr:row>38</xdr:row>
      <xdr:rowOff>141605</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101844"/>
          <a:ext cx="1270" cy="15548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145432</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660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141605</xdr:rowOff>
    </xdr:from>
    <xdr:to>
      <xdr:col>24</xdr:col>
      <xdr:colOff>152400</xdr:colOff>
      <xdr:row>38</xdr:row>
      <xdr:rowOff>141605</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6567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76471</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4877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12,552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29</xdr:row>
      <xdr:rowOff>129794</xdr:rowOff>
    </xdr:from>
    <xdr:to>
      <xdr:col>24</xdr:col>
      <xdr:colOff>152400</xdr:colOff>
      <xdr:row>29</xdr:row>
      <xdr:rowOff>129794</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1018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151702</xdr:rowOff>
    </xdr:from>
    <xdr:to>
      <xdr:col>24</xdr:col>
      <xdr:colOff>63500</xdr:colOff>
      <xdr:row>36</xdr:row>
      <xdr:rowOff>152654</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a:off x="3797300" y="6323902"/>
          <a:ext cx="838200" cy="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48531</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04928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25654</xdr:rowOff>
    </xdr:from>
    <xdr:to>
      <xdr:col>24</xdr:col>
      <xdr:colOff>114300</xdr:colOff>
      <xdr:row>36</xdr:row>
      <xdr:rowOff>127254</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197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151702</xdr:rowOff>
    </xdr:from>
    <xdr:to>
      <xdr:col>19</xdr:col>
      <xdr:colOff>177800</xdr:colOff>
      <xdr:row>36</xdr:row>
      <xdr:rowOff>153226</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323902"/>
          <a:ext cx="8890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134620</xdr:rowOff>
    </xdr:from>
    <xdr:to>
      <xdr:col>20</xdr:col>
      <xdr:colOff>38100</xdr:colOff>
      <xdr:row>36</xdr:row>
      <xdr:rowOff>64770</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35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81297</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5910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153226</xdr:rowOff>
    </xdr:from>
    <xdr:to>
      <xdr:col>15</xdr:col>
      <xdr:colOff>50800</xdr:colOff>
      <xdr:row>36</xdr:row>
      <xdr:rowOff>158369</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325426"/>
          <a:ext cx="889000" cy="5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165862</xdr:rowOff>
    </xdr:from>
    <xdr:to>
      <xdr:col>15</xdr:col>
      <xdr:colOff>101600</xdr:colOff>
      <xdr:row>36</xdr:row>
      <xdr:rowOff>96012</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66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112539</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59418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156654</xdr:rowOff>
    </xdr:from>
    <xdr:to>
      <xdr:col>10</xdr:col>
      <xdr:colOff>114300</xdr:colOff>
      <xdr:row>36</xdr:row>
      <xdr:rowOff>158369</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6328854"/>
          <a:ext cx="889000" cy="1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11938</xdr:rowOff>
    </xdr:from>
    <xdr:to>
      <xdr:col>10</xdr:col>
      <xdr:colOff>165100</xdr:colOff>
      <xdr:row>36</xdr:row>
      <xdr:rowOff>113538</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184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130065</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59593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8128</xdr:rowOff>
    </xdr:from>
    <xdr:to>
      <xdr:col>6</xdr:col>
      <xdr:colOff>38100</xdr:colOff>
      <xdr:row>36</xdr:row>
      <xdr:rowOff>109728</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180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126255</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59555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101854</xdr:rowOff>
    </xdr:from>
    <xdr:to>
      <xdr:col>24</xdr:col>
      <xdr:colOff>114300</xdr:colOff>
      <xdr:row>37</xdr:row>
      <xdr:rowOff>32004</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274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80281</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2524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100902</xdr:rowOff>
    </xdr:from>
    <xdr:to>
      <xdr:col>20</xdr:col>
      <xdr:colOff>38100</xdr:colOff>
      <xdr:row>37</xdr:row>
      <xdr:rowOff>31052</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273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22179</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3658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102426</xdr:rowOff>
    </xdr:from>
    <xdr:to>
      <xdr:col>15</xdr:col>
      <xdr:colOff>101600</xdr:colOff>
      <xdr:row>37</xdr:row>
      <xdr:rowOff>32576</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274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23703</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3673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107569</xdr:rowOff>
    </xdr:from>
    <xdr:to>
      <xdr:col>10</xdr:col>
      <xdr:colOff>165100</xdr:colOff>
      <xdr:row>37</xdr:row>
      <xdr:rowOff>37719</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279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28846</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3724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105854</xdr:rowOff>
    </xdr:from>
    <xdr:to>
      <xdr:col>6</xdr:col>
      <xdr:colOff>38100</xdr:colOff>
      <xdr:row>37</xdr:row>
      <xdr:rowOff>36004</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278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27131</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3707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157,834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71160</xdr:rowOff>
    </xdr:from>
    <xdr:to>
      <xdr:col>24</xdr:col>
      <xdr:colOff>62865</xdr:colOff>
      <xdr:row>58</xdr:row>
      <xdr:rowOff>29080</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815110"/>
          <a:ext cx="1270" cy="11580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32907</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99770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98,068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29080</xdr:rowOff>
    </xdr:from>
    <xdr:to>
      <xdr:col>24</xdr:col>
      <xdr:colOff>152400</xdr:colOff>
      <xdr:row>58</xdr:row>
      <xdr:rowOff>29080</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9973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17837</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5903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705,979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71160</xdr:rowOff>
    </xdr:from>
    <xdr:to>
      <xdr:col>24</xdr:col>
      <xdr:colOff>152400</xdr:colOff>
      <xdr:row>51</xdr:row>
      <xdr:rowOff>71160</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8151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47075</xdr:rowOff>
    </xdr:from>
    <xdr:to>
      <xdr:col>24</xdr:col>
      <xdr:colOff>63500</xdr:colOff>
      <xdr:row>58</xdr:row>
      <xdr:rowOff>102592</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819725"/>
          <a:ext cx="838200" cy="2269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96270</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52602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228,140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73393</xdr:rowOff>
    </xdr:from>
    <xdr:to>
      <xdr:col>24</xdr:col>
      <xdr:colOff>114300</xdr:colOff>
      <xdr:row>57</xdr:row>
      <xdr:rowOff>3543</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674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102592</xdr:rowOff>
    </xdr:from>
    <xdr:to>
      <xdr:col>19</xdr:col>
      <xdr:colOff>177800</xdr:colOff>
      <xdr:row>58</xdr:row>
      <xdr:rowOff>109761</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908300" y="10046692"/>
          <a:ext cx="889000" cy="71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125017</xdr:rowOff>
    </xdr:from>
    <xdr:to>
      <xdr:col>20</xdr:col>
      <xdr:colOff>38100</xdr:colOff>
      <xdr:row>58</xdr:row>
      <xdr:rowOff>55167</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8976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71694</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497795" y="96728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98144</xdr:rowOff>
    </xdr:from>
    <xdr:to>
      <xdr:col>15</xdr:col>
      <xdr:colOff>50800</xdr:colOff>
      <xdr:row>58</xdr:row>
      <xdr:rowOff>109761</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2019300" y="10042244"/>
          <a:ext cx="889000" cy="116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132873</xdr:rowOff>
    </xdr:from>
    <xdr:to>
      <xdr:col>15</xdr:col>
      <xdr:colOff>101600</xdr:colOff>
      <xdr:row>58</xdr:row>
      <xdr:rowOff>63023</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905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79550</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08795" y="96807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82393</xdr:rowOff>
    </xdr:from>
    <xdr:to>
      <xdr:col>10</xdr:col>
      <xdr:colOff>114300</xdr:colOff>
      <xdr:row>58</xdr:row>
      <xdr:rowOff>98144</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10026493"/>
          <a:ext cx="889000" cy="157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154009</xdr:rowOff>
    </xdr:from>
    <xdr:to>
      <xdr:col>10</xdr:col>
      <xdr:colOff>165100</xdr:colOff>
      <xdr:row>58</xdr:row>
      <xdr:rowOff>84159</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926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100686</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52111" y="9701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156728</xdr:rowOff>
    </xdr:from>
    <xdr:to>
      <xdr:col>6</xdr:col>
      <xdr:colOff>38100</xdr:colOff>
      <xdr:row>58</xdr:row>
      <xdr:rowOff>86878</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9293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103405</xdr:rowOff>
    </xdr:from>
    <xdr:ext cx="534377"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63111" y="97046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167725</xdr:rowOff>
    </xdr:from>
    <xdr:to>
      <xdr:col>24</xdr:col>
      <xdr:colOff>114300</xdr:colOff>
      <xdr:row>57</xdr:row>
      <xdr:rowOff>97875</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768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146152</xdr:rowOff>
    </xdr:from>
    <xdr:ext cx="599010"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7473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178,622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51792</xdr:rowOff>
    </xdr:from>
    <xdr:to>
      <xdr:col>20</xdr:col>
      <xdr:colOff>38100</xdr:colOff>
      <xdr:row>58</xdr:row>
      <xdr:rowOff>153392</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995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144519</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530111" y="100886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58961</xdr:rowOff>
    </xdr:from>
    <xdr:to>
      <xdr:col>15</xdr:col>
      <xdr:colOff>101600</xdr:colOff>
      <xdr:row>58</xdr:row>
      <xdr:rowOff>160561</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10003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151688</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41111" y="10095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47344</xdr:rowOff>
    </xdr:from>
    <xdr:to>
      <xdr:col>10</xdr:col>
      <xdr:colOff>165100</xdr:colOff>
      <xdr:row>58</xdr:row>
      <xdr:rowOff>148944</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991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140071</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52111" y="10084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31593</xdr:rowOff>
    </xdr:from>
    <xdr:to>
      <xdr:col>6</xdr:col>
      <xdr:colOff>38100</xdr:colOff>
      <xdr:row>58</xdr:row>
      <xdr:rowOff>133193</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975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124320</xdr:rowOff>
    </xdr:from>
    <xdr:ext cx="534377"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63111" y="100684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177,387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189,126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125321</xdr:rowOff>
    </xdr:from>
    <xdr:to>
      <xdr:col>24</xdr:col>
      <xdr:colOff>62865</xdr:colOff>
      <xdr:row>79</xdr:row>
      <xdr:rowOff>6669</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126821"/>
          <a:ext cx="1270" cy="14243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10496</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5550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104,958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6669</xdr:rowOff>
    </xdr:from>
    <xdr:to>
      <xdr:col>24</xdr:col>
      <xdr:colOff>152400</xdr:colOff>
      <xdr:row>79</xdr:row>
      <xdr:rowOff>6669</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5512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71998</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9020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291,887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125321</xdr:rowOff>
    </xdr:from>
    <xdr:to>
      <xdr:col>24</xdr:col>
      <xdr:colOff>152400</xdr:colOff>
      <xdr:row>70</xdr:row>
      <xdr:rowOff>125321</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1268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41661</xdr:rowOff>
    </xdr:from>
    <xdr:to>
      <xdr:col>24</xdr:col>
      <xdr:colOff>63500</xdr:colOff>
      <xdr:row>78</xdr:row>
      <xdr:rowOff>8903</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3243311"/>
          <a:ext cx="838200" cy="1386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136565</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299531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151,747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113688</xdr:rowOff>
    </xdr:from>
    <xdr:to>
      <xdr:col>24</xdr:col>
      <xdr:colOff>114300</xdr:colOff>
      <xdr:row>77</xdr:row>
      <xdr:rowOff>43838</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31438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8903</xdr:rowOff>
    </xdr:from>
    <xdr:to>
      <xdr:col>19</xdr:col>
      <xdr:colOff>177800</xdr:colOff>
      <xdr:row>78</xdr:row>
      <xdr:rowOff>55766</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3382003"/>
          <a:ext cx="889000" cy="46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123372</xdr:rowOff>
    </xdr:from>
    <xdr:to>
      <xdr:col>20</xdr:col>
      <xdr:colOff>38100</xdr:colOff>
      <xdr:row>77</xdr:row>
      <xdr:rowOff>53522</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3153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70050</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29288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55766</xdr:rowOff>
    </xdr:from>
    <xdr:to>
      <xdr:col>15</xdr:col>
      <xdr:colOff>50800</xdr:colOff>
      <xdr:row>78</xdr:row>
      <xdr:rowOff>76225</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flipV="1">
          <a:off x="2019300" y="13428866"/>
          <a:ext cx="889000" cy="204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157891</xdr:rowOff>
    </xdr:from>
    <xdr:to>
      <xdr:col>15</xdr:col>
      <xdr:colOff>101600</xdr:colOff>
      <xdr:row>77</xdr:row>
      <xdr:rowOff>88041</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1880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104568</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29633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52229</xdr:rowOff>
    </xdr:from>
    <xdr:to>
      <xdr:col>10</xdr:col>
      <xdr:colOff>114300</xdr:colOff>
      <xdr:row>78</xdr:row>
      <xdr:rowOff>76225</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a:off x="1130300" y="13425329"/>
          <a:ext cx="889000" cy="239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150972</xdr:rowOff>
    </xdr:from>
    <xdr:to>
      <xdr:col>10</xdr:col>
      <xdr:colOff>165100</xdr:colOff>
      <xdr:row>77</xdr:row>
      <xdr:rowOff>81122</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3181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97649</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29563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168780</xdr:rowOff>
    </xdr:from>
    <xdr:to>
      <xdr:col>6</xdr:col>
      <xdr:colOff>38100</xdr:colOff>
      <xdr:row>77</xdr:row>
      <xdr:rowOff>98930</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19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115457</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29742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162311</xdr:rowOff>
    </xdr:from>
    <xdr:to>
      <xdr:col>24</xdr:col>
      <xdr:colOff>114300</xdr:colOff>
      <xdr:row>77</xdr:row>
      <xdr:rowOff>92461</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3192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140738</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31709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145,366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129553</xdr:rowOff>
    </xdr:from>
    <xdr:to>
      <xdr:col>20</xdr:col>
      <xdr:colOff>38100</xdr:colOff>
      <xdr:row>78</xdr:row>
      <xdr:rowOff>59703</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33312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78</xdr:row>
      <xdr:rowOff>50830</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34239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4966</xdr:rowOff>
    </xdr:from>
    <xdr:to>
      <xdr:col>15</xdr:col>
      <xdr:colOff>101600</xdr:colOff>
      <xdr:row>78</xdr:row>
      <xdr:rowOff>106566</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3378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97693</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34707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25425</xdr:rowOff>
    </xdr:from>
    <xdr:to>
      <xdr:col>10</xdr:col>
      <xdr:colOff>165100</xdr:colOff>
      <xdr:row>78</xdr:row>
      <xdr:rowOff>127025</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3398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118152</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34912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1429</xdr:rowOff>
    </xdr:from>
    <xdr:to>
      <xdr:col>6</xdr:col>
      <xdr:colOff>38100</xdr:colOff>
      <xdr:row>78</xdr:row>
      <xdr:rowOff>103029</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374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94156</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34672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54,219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98</xdr:row>
      <xdr:rowOff>139700</xdr:rowOff>
    </xdr:from>
    <xdr:to>
      <xdr:col>28</xdr:col>
      <xdr:colOff>114300</xdr:colOff>
      <xdr:row>98</xdr:row>
      <xdr:rowOff>139700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97</xdr:row>
      <xdr:rowOff>168927</xdr:rowOff>
    </xdr:from>
    <xdr:ext cx="248786"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513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衛生費グラフ枠">
          <a:extLst>
            <a:ext uri="{FF2B5EF4-FFF2-40B4-BE49-F238E27FC236}">
              <a16:creationId xmlns:a16="http://schemas.microsoft.com/office/drawing/2014/main" id="{00000000-0008-0000-07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92</xdr:row>
      <xdr:rowOff>11117</xdr:rowOff>
    </xdr:from>
    <xdr:to>
      <xdr:col>24</xdr:col>
      <xdr:colOff>62865</xdr:colOff>
      <xdr:row>98</xdr:row>
      <xdr:rowOff>43743</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flipV="1">
          <a:off x="4633595" y="15784517"/>
          <a:ext cx="1270" cy="10613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47570</xdr:rowOff>
    </xdr:from>
    <xdr:ext cx="534377" cy="259045"/>
    <xdr:sp macro="" textlink="">
      <xdr:nvSpPr>
        <xdr:cNvPr id="227" name="衛生費最小値テキスト">
          <a:extLst>
            <a:ext uri="{FF2B5EF4-FFF2-40B4-BE49-F238E27FC236}">
              <a16:creationId xmlns:a16="http://schemas.microsoft.com/office/drawing/2014/main" id="{00000000-0008-0000-0700-0000E3000000}"/>
            </a:ext>
          </a:extLst>
        </xdr:cNvPr>
        <xdr:cNvSpPr txBox="1"/>
      </xdr:nvSpPr>
      <xdr:spPr>
        <a:xfrm>
          <a:off x="4686300" y="168496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20,988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43743</xdr:rowOff>
    </xdr:from>
    <xdr:to>
      <xdr:col>24</xdr:col>
      <xdr:colOff>152400</xdr:colOff>
      <xdr:row>98</xdr:row>
      <xdr:rowOff>43743</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6845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129244</xdr:rowOff>
    </xdr:from>
    <xdr:ext cx="599010" cy="259045"/>
    <xdr:sp macro="" textlink="">
      <xdr:nvSpPr>
        <xdr:cNvPr id="229" name="衛生費最大値テキスト">
          <a:extLst>
            <a:ext uri="{FF2B5EF4-FFF2-40B4-BE49-F238E27FC236}">
              <a16:creationId xmlns:a16="http://schemas.microsoft.com/office/drawing/2014/main" id="{00000000-0008-0000-0700-0000E5000000}"/>
            </a:ext>
          </a:extLst>
        </xdr:cNvPr>
        <xdr:cNvSpPr txBox="1"/>
      </xdr:nvSpPr>
      <xdr:spPr>
        <a:xfrm>
          <a:off x="4686300" y="155597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253,124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92</xdr:row>
      <xdr:rowOff>11117</xdr:rowOff>
    </xdr:from>
    <xdr:to>
      <xdr:col>24</xdr:col>
      <xdr:colOff>152400</xdr:colOff>
      <xdr:row>92</xdr:row>
      <xdr:rowOff>11117</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57845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43743</xdr:rowOff>
    </xdr:from>
    <xdr:to>
      <xdr:col>24</xdr:col>
      <xdr:colOff>63500</xdr:colOff>
      <xdr:row>98</xdr:row>
      <xdr:rowOff>48695</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flipV="1">
          <a:off x="3797300" y="16845843"/>
          <a:ext cx="838200" cy="4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47719</xdr:rowOff>
    </xdr:from>
    <xdr:ext cx="534377" cy="259045"/>
    <xdr:sp macro="" textlink="">
      <xdr:nvSpPr>
        <xdr:cNvPr id="232" name="衛生費平均値テキスト">
          <a:extLst>
            <a:ext uri="{FF2B5EF4-FFF2-40B4-BE49-F238E27FC236}">
              <a16:creationId xmlns:a16="http://schemas.microsoft.com/office/drawing/2014/main" id="{00000000-0008-0000-0700-0000E8000000}"/>
            </a:ext>
          </a:extLst>
        </xdr:cNvPr>
        <xdr:cNvSpPr txBox="1"/>
      </xdr:nvSpPr>
      <xdr:spPr>
        <a:xfrm>
          <a:off x="4686300" y="1650691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24842</xdr:rowOff>
    </xdr:from>
    <xdr:to>
      <xdr:col>24</xdr:col>
      <xdr:colOff>114300</xdr:colOff>
      <xdr:row>97</xdr:row>
      <xdr:rowOff>126442</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4584700" y="16655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46189</xdr:rowOff>
    </xdr:from>
    <xdr:to>
      <xdr:col>19</xdr:col>
      <xdr:colOff>177800</xdr:colOff>
      <xdr:row>98</xdr:row>
      <xdr:rowOff>48695</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2908300" y="16848289"/>
          <a:ext cx="889000" cy="2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35623</xdr:rowOff>
    </xdr:from>
    <xdr:to>
      <xdr:col>20</xdr:col>
      <xdr:colOff>38100</xdr:colOff>
      <xdr:row>97</xdr:row>
      <xdr:rowOff>137223</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3746500" y="166662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153750</xdr:rowOff>
    </xdr:from>
    <xdr:ext cx="534377" cy="259045"/>
    <xdr:sp macro="" textlink="">
      <xdr:nvSpPr>
        <xdr:cNvPr id="236" name="テキスト ボックス 235">
          <a:extLst>
            <a:ext uri="{FF2B5EF4-FFF2-40B4-BE49-F238E27FC236}">
              <a16:creationId xmlns:a16="http://schemas.microsoft.com/office/drawing/2014/main" id="{00000000-0008-0000-0700-0000EC000000}"/>
            </a:ext>
          </a:extLst>
        </xdr:cNvPr>
        <xdr:cNvSpPr txBox="1"/>
      </xdr:nvSpPr>
      <xdr:spPr>
        <a:xfrm>
          <a:off x="3530111" y="164415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46189</xdr:rowOff>
    </xdr:from>
    <xdr:to>
      <xdr:col>15</xdr:col>
      <xdr:colOff>50800</xdr:colOff>
      <xdr:row>98</xdr:row>
      <xdr:rowOff>48845</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flipV="1">
          <a:off x="2019300" y="16848289"/>
          <a:ext cx="889000" cy="2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46312</xdr:rowOff>
    </xdr:from>
    <xdr:to>
      <xdr:col>15</xdr:col>
      <xdr:colOff>101600</xdr:colOff>
      <xdr:row>97</xdr:row>
      <xdr:rowOff>147912</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2857500" y="166769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164439</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2641111" y="16452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48845</xdr:rowOff>
    </xdr:from>
    <xdr:to>
      <xdr:col>10</xdr:col>
      <xdr:colOff>114300</xdr:colOff>
      <xdr:row>98</xdr:row>
      <xdr:rowOff>49723</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1130300" y="16850945"/>
          <a:ext cx="889000" cy="8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47185</xdr:rowOff>
    </xdr:from>
    <xdr:to>
      <xdr:col>10</xdr:col>
      <xdr:colOff>165100</xdr:colOff>
      <xdr:row>97</xdr:row>
      <xdr:rowOff>148785</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968500" y="16677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165312</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1752111" y="16453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42878</xdr:rowOff>
    </xdr:from>
    <xdr:to>
      <xdr:col>6</xdr:col>
      <xdr:colOff>38100</xdr:colOff>
      <xdr:row>97</xdr:row>
      <xdr:rowOff>144478</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079500" y="16673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161005</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863111" y="164487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164393</xdr:rowOff>
    </xdr:from>
    <xdr:to>
      <xdr:col>24</xdr:col>
      <xdr:colOff>114300</xdr:colOff>
      <xdr:row>98</xdr:row>
      <xdr:rowOff>94543</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4584700" y="16795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79320</xdr:rowOff>
    </xdr:from>
    <xdr:ext cx="534377" cy="259045"/>
    <xdr:sp macro="" textlink="">
      <xdr:nvSpPr>
        <xdr:cNvPr id="251" name="衛生費該当値テキスト">
          <a:extLst>
            <a:ext uri="{FF2B5EF4-FFF2-40B4-BE49-F238E27FC236}">
              <a16:creationId xmlns:a16="http://schemas.microsoft.com/office/drawing/2014/main" id="{00000000-0008-0000-0700-0000FB000000}"/>
            </a:ext>
          </a:extLst>
        </xdr:cNvPr>
        <xdr:cNvSpPr txBox="1"/>
      </xdr:nvSpPr>
      <xdr:spPr>
        <a:xfrm>
          <a:off x="4686300" y="16709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169345</xdr:rowOff>
    </xdr:from>
    <xdr:to>
      <xdr:col>20</xdr:col>
      <xdr:colOff>38100</xdr:colOff>
      <xdr:row>98</xdr:row>
      <xdr:rowOff>99495</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3746500" y="16799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90622</xdr:rowOff>
    </xdr:from>
    <xdr:ext cx="534377"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530111" y="168927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166839</xdr:rowOff>
    </xdr:from>
    <xdr:to>
      <xdr:col>15</xdr:col>
      <xdr:colOff>101600</xdr:colOff>
      <xdr:row>98</xdr:row>
      <xdr:rowOff>96989</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2857500" y="16797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88116</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2641111" y="16890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169495</xdr:rowOff>
    </xdr:from>
    <xdr:to>
      <xdr:col>10</xdr:col>
      <xdr:colOff>165100</xdr:colOff>
      <xdr:row>98</xdr:row>
      <xdr:rowOff>99645</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968500" y="16800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90772</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1752111" y="168928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170373</xdr:rowOff>
    </xdr:from>
    <xdr:to>
      <xdr:col>6</xdr:col>
      <xdr:colOff>38100</xdr:colOff>
      <xdr:row>98</xdr:row>
      <xdr:rowOff>100523</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079500" y="16801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91650</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863111" y="168937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7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0" name="労働費グラフ枠">
          <a:extLst>
            <a:ext uri="{FF2B5EF4-FFF2-40B4-BE49-F238E27FC236}">
              <a16:creationId xmlns:a16="http://schemas.microsoft.com/office/drawing/2014/main" id="{00000000-0008-0000-0700-000018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166218</xdr:rowOff>
    </xdr:from>
    <xdr:to>
      <xdr:col>54</xdr:col>
      <xdr:colOff>189865</xdr:colOff>
      <xdr:row>38</xdr:row>
      <xdr:rowOff>139700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flipV="1">
          <a:off x="10475595" y="5309718"/>
          <a:ext cx="1270" cy="13450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82" name="労働費最小値テキスト">
          <a:extLst>
            <a:ext uri="{FF2B5EF4-FFF2-40B4-BE49-F238E27FC236}">
              <a16:creationId xmlns:a16="http://schemas.microsoft.com/office/drawing/2014/main" id="{00000000-0008-0000-0700-00001A010000}"/>
            </a:ext>
          </a:extLst>
        </xdr:cNvPr>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112895</xdr:rowOff>
    </xdr:from>
    <xdr:ext cx="469744" cy="259045"/>
    <xdr:sp macro="" textlink="">
      <xdr:nvSpPr>
        <xdr:cNvPr id="284" name="労働費最大値テキスト">
          <a:extLst>
            <a:ext uri="{FF2B5EF4-FFF2-40B4-BE49-F238E27FC236}">
              <a16:creationId xmlns:a16="http://schemas.microsoft.com/office/drawing/2014/main" id="{00000000-0008-0000-0700-00001C010000}"/>
            </a:ext>
          </a:extLst>
        </xdr:cNvPr>
        <xdr:cNvSpPr txBox="1"/>
      </xdr:nvSpPr>
      <xdr:spPr>
        <a:xfrm>
          <a:off x="10528300" y="50849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5,884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166218</xdr:rowOff>
    </xdr:from>
    <xdr:to>
      <xdr:col>55</xdr:col>
      <xdr:colOff>88900</xdr:colOff>
      <xdr:row>30</xdr:row>
      <xdr:rowOff>166218</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10388600" y="53097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169875</xdr:rowOff>
    </xdr:from>
    <xdr:to>
      <xdr:col>55</xdr:col>
      <xdr:colOff>0</xdr:colOff>
      <xdr:row>38</xdr:row>
      <xdr:rowOff>139700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flipV="1">
          <a:off x="9639300" y="6513525"/>
          <a:ext cx="838200" cy="1412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122978</xdr:rowOff>
    </xdr:from>
    <xdr:ext cx="378565" cy="259045"/>
    <xdr:sp macro="" textlink="">
      <xdr:nvSpPr>
        <xdr:cNvPr id="287" name="労働費平均値テキスト">
          <a:extLst>
            <a:ext uri="{FF2B5EF4-FFF2-40B4-BE49-F238E27FC236}">
              <a16:creationId xmlns:a16="http://schemas.microsoft.com/office/drawing/2014/main" id="{00000000-0008-0000-0700-00001F010000}"/>
            </a:ext>
          </a:extLst>
        </xdr:cNvPr>
        <xdr:cNvSpPr txBox="1"/>
      </xdr:nvSpPr>
      <xdr:spPr>
        <a:xfrm>
          <a:off x="10528300" y="6295178"/>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100101</xdr:rowOff>
    </xdr:from>
    <xdr:to>
      <xdr:col>55</xdr:col>
      <xdr:colOff>50800</xdr:colOff>
      <xdr:row>38</xdr:row>
      <xdr:rowOff>30251</xdr:rowOff>
    </xdr:to>
    <xdr:sp macro="" textlink="">
      <xdr:nvSpPr>
        <xdr:cNvPr id="288" name="フローチャート: 判断 287">
          <a:extLst>
            <a:ext uri="{FF2B5EF4-FFF2-40B4-BE49-F238E27FC236}">
              <a16:creationId xmlns:a16="http://schemas.microsoft.com/office/drawing/2014/main" id="{00000000-0008-0000-0700-000020010000}"/>
            </a:ext>
          </a:extLst>
        </xdr:cNvPr>
        <xdr:cNvSpPr/>
      </xdr:nvSpPr>
      <xdr:spPr>
        <a:xfrm>
          <a:off x="10426700" y="6443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139700</xdr:rowOff>
    </xdr:from>
    <xdr:to>
      <xdr:col>50</xdr:col>
      <xdr:colOff>114300</xdr:colOff>
      <xdr:row>38</xdr:row>
      <xdr:rowOff>139700</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8750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94843</xdr:rowOff>
    </xdr:from>
    <xdr:to>
      <xdr:col>50</xdr:col>
      <xdr:colOff>165100</xdr:colOff>
      <xdr:row>38</xdr:row>
      <xdr:rowOff>24994</xdr:rowOff>
    </xdr:to>
    <xdr:sp macro=""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9588500" y="643849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41520</xdr:rowOff>
    </xdr:from>
    <xdr:ext cx="378565" cy="259045"/>
    <xdr:sp macro="" textlink="">
      <xdr:nvSpPr>
        <xdr:cNvPr id="291" name="テキスト ボックス 290">
          <a:extLst>
            <a:ext uri="{FF2B5EF4-FFF2-40B4-BE49-F238E27FC236}">
              <a16:creationId xmlns:a16="http://schemas.microsoft.com/office/drawing/2014/main" id="{00000000-0008-0000-0700-000023010000}"/>
            </a:ext>
          </a:extLst>
        </xdr:cNvPr>
        <xdr:cNvSpPr txBox="1"/>
      </xdr:nvSpPr>
      <xdr:spPr>
        <a:xfrm>
          <a:off x="9450017" y="621372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139700</xdr:rowOff>
    </xdr:from>
    <xdr:to>
      <xdr:col>45</xdr:col>
      <xdr:colOff>177800</xdr:colOff>
      <xdr:row>38</xdr:row>
      <xdr:rowOff>139700</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7861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98273</xdr:rowOff>
    </xdr:from>
    <xdr:to>
      <xdr:col>46</xdr:col>
      <xdr:colOff>38100</xdr:colOff>
      <xdr:row>38</xdr:row>
      <xdr:rowOff>28423</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8699500" y="64419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44950</xdr:rowOff>
    </xdr:from>
    <xdr:ext cx="378565"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8561017" y="62171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139700</xdr:rowOff>
    </xdr:from>
    <xdr:to>
      <xdr:col>41</xdr:col>
      <xdr:colOff>50800</xdr:colOff>
      <xdr:row>38</xdr:row>
      <xdr:rowOff>139700</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6972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135763</xdr:rowOff>
    </xdr:from>
    <xdr:to>
      <xdr:col>41</xdr:col>
      <xdr:colOff>101600</xdr:colOff>
      <xdr:row>38</xdr:row>
      <xdr:rowOff>65913</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7810500" y="6479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82440</xdr:rowOff>
    </xdr:from>
    <xdr:ext cx="378565"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7672017" y="62546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77241</xdr:rowOff>
    </xdr:from>
    <xdr:to>
      <xdr:col>36</xdr:col>
      <xdr:colOff>165100</xdr:colOff>
      <xdr:row>38</xdr:row>
      <xdr:rowOff>7392</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6921500" y="6420891"/>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23918</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6783017" y="61961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119075</xdr:rowOff>
    </xdr:from>
    <xdr:to>
      <xdr:col>55</xdr:col>
      <xdr:colOff>50800</xdr:colOff>
      <xdr:row>38</xdr:row>
      <xdr:rowOff>49225</xdr:rowOff>
    </xdr:to>
    <xdr:sp macro="" textlink="">
      <xdr:nvSpPr>
        <xdr:cNvPr id="305" name="楕円 304">
          <a:extLst>
            <a:ext uri="{FF2B5EF4-FFF2-40B4-BE49-F238E27FC236}">
              <a16:creationId xmlns:a16="http://schemas.microsoft.com/office/drawing/2014/main" id="{00000000-0008-0000-0700-000031010000}"/>
            </a:ext>
          </a:extLst>
        </xdr:cNvPr>
        <xdr:cNvSpPr/>
      </xdr:nvSpPr>
      <xdr:spPr>
        <a:xfrm>
          <a:off x="10426700" y="6462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97502</xdr:rowOff>
    </xdr:from>
    <xdr:ext cx="378565" cy="259045"/>
    <xdr:sp macro="" textlink="">
      <xdr:nvSpPr>
        <xdr:cNvPr id="306" name="労働費該当値テキスト">
          <a:extLst>
            <a:ext uri="{FF2B5EF4-FFF2-40B4-BE49-F238E27FC236}">
              <a16:creationId xmlns:a16="http://schemas.microsoft.com/office/drawing/2014/main" id="{00000000-0008-0000-0700-000032010000}"/>
            </a:ext>
          </a:extLst>
        </xdr:cNvPr>
        <xdr:cNvSpPr txBox="1"/>
      </xdr:nvSpPr>
      <xdr:spPr>
        <a:xfrm>
          <a:off x="10528300" y="644115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88900</xdr:rowOff>
    </xdr:from>
    <xdr:to>
      <xdr:col>50</xdr:col>
      <xdr:colOff>165100</xdr:colOff>
      <xdr:row>39</xdr:row>
      <xdr:rowOff>19050</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9588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10177</xdr:rowOff>
    </xdr:from>
    <xdr:ext cx="249299"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9514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88900</xdr:rowOff>
    </xdr:from>
    <xdr:to>
      <xdr:col>46</xdr:col>
      <xdr:colOff>38100</xdr:colOff>
      <xdr:row>39</xdr:row>
      <xdr:rowOff>19050</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8699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10177</xdr:rowOff>
    </xdr:from>
    <xdr:ext cx="249299"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8625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88900</xdr:rowOff>
    </xdr:from>
    <xdr:to>
      <xdr:col>41</xdr:col>
      <xdr:colOff>101600</xdr:colOff>
      <xdr:row>39</xdr:row>
      <xdr:rowOff>19050</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781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10177</xdr:rowOff>
    </xdr:from>
    <xdr:ext cx="249299"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7736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88900</xdr:rowOff>
    </xdr:from>
    <xdr:to>
      <xdr:col>36</xdr:col>
      <xdr:colOff>165100</xdr:colOff>
      <xdr:row>39</xdr:row>
      <xdr:rowOff>19050</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692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10177</xdr:rowOff>
    </xdr:from>
    <xdr:ext cx="249299"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6847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5" name="正方形/長方形 314">
          <a:extLst>
            <a:ext uri="{FF2B5EF4-FFF2-40B4-BE49-F238E27FC236}">
              <a16:creationId xmlns:a16="http://schemas.microsoft.com/office/drawing/2014/main" id="{00000000-0008-0000-0700-00003B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6" name="正方形/長方形 315">
          <a:extLst>
            <a:ext uri="{FF2B5EF4-FFF2-40B4-BE49-F238E27FC236}">
              <a16:creationId xmlns:a16="http://schemas.microsoft.com/office/drawing/2014/main" id="{00000000-0008-0000-0700-00003C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4" name="直線コネクタ 323">
          <a:extLst>
            <a:ext uri="{FF2B5EF4-FFF2-40B4-BE49-F238E27FC236}">
              <a16:creationId xmlns:a16="http://schemas.microsoft.com/office/drawing/2014/main" id="{00000000-0008-0000-0700-000044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5" name="直線コネクタ 324">
          <a:extLst>
            <a:ext uri="{FF2B5EF4-FFF2-40B4-BE49-F238E27FC236}">
              <a16:creationId xmlns:a16="http://schemas.microsoft.com/office/drawing/2014/main" id="{00000000-0008-0000-0700-000045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農林水産業費グラフ枠">
          <a:extLst>
            <a:ext uri="{FF2B5EF4-FFF2-40B4-BE49-F238E27FC236}">
              <a16:creationId xmlns:a16="http://schemas.microsoft.com/office/drawing/2014/main" id="{00000000-0008-0000-0700-000053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60180</xdr:rowOff>
    </xdr:from>
    <xdr:to>
      <xdr:col>54</xdr:col>
      <xdr:colOff>189865</xdr:colOff>
      <xdr:row>59</xdr:row>
      <xdr:rowOff>1517</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flipV="1">
          <a:off x="10475595" y="8632680"/>
          <a:ext cx="1270" cy="14843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5344</xdr:rowOff>
    </xdr:from>
    <xdr:ext cx="469744" cy="259045"/>
    <xdr:sp macro="" textlink="">
      <xdr:nvSpPr>
        <xdr:cNvPr id="341" name="農林水産業費最小値テキスト">
          <a:extLst>
            <a:ext uri="{FF2B5EF4-FFF2-40B4-BE49-F238E27FC236}">
              <a16:creationId xmlns:a16="http://schemas.microsoft.com/office/drawing/2014/main" id="{00000000-0008-0000-0700-000055010000}"/>
            </a:ext>
          </a:extLst>
        </xdr:cNvPr>
        <xdr:cNvSpPr txBox="1"/>
      </xdr:nvSpPr>
      <xdr:spPr>
        <a:xfrm>
          <a:off x="10528300" y="101208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1517</xdr:rowOff>
    </xdr:from>
    <xdr:to>
      <xdr:col>55</xdr:col>
      <xdr:colOff>88900</xdr:colOff>
      <xdr:row>59</xdr:row>
      <xdr:rowOff>1517</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10388600" y="101170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6857</xdr:rowOff>
    </xdr:from>
    <xdr:ext cx="599010" cy="259045"/>
    <xdr:sp macro="" textlink="">
      <xdr:nvSpPr>
        <xdr:cNvPr id="343" name="農林水産業費最大値テキスト">
          <a:extLst>
            <a:ext uri="{FF2B5EF4-FFF2-40B4-BE49-F238E27FC236}">
              <a16:creationId xmlns:a16="http://schemas.microsoft.com/office/drawing/2014/main" id="{00000000-0008-0000-0700-000057010000}"/>
            </a:ext>
          </a:extLst>
        </xdr:cNvPr>
        <xdr:cNvSpPr txBox="1"/>
      </xdr:nvSpPr>
      <xdr:spPr>
        <a:xfrm>
          <a:off x="10528300" y="8407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145,305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60180</xdr:rowOff>
    </xdr:from>
    <xdr:to>
      <xdr:col>55</xdr:col>
      <xdr:colOff>88900</xdr:colOff>
      <xdr:row>50</xdr:row>
      <xdr:rowOff>60180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8632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139493</xdr:rowOff>
    </xdr:from>
    <xdr:to>
      <xdr:col>55</xdr:col>
      <xdr:colOff>0</xdr:colOff>
      <xdr:row>57</xdr:row>
      <xdr:rowOff>165336</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flipV="1">
          <a:off x="9639300" y="9912143"/>
          <a:ext cx="838200" cy="258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15657</xdr:rowOff>
    </xdr:from>
    <xdr:ext cx="534377" cy="259045"/>
    <xdr:sp macro="" textlink="">
      <xdr:nvSpPr>
        <xdr:cNvPr id="346" name="農林水産業費平均値テキスト">
          <a:extLst>
            <a:ext uri="{FF2B5EF4-FFF2-40B4-BE49-F238E27FC236}">
              <a16:creationId xmlns:a16="http://schemas.microsoft.com/office/drawing/2014/main" id="{00000000-0008-0000-0700-00005A010000}"/>
            </a:ext>
          </a:extLst>
        </xdr:cNvPr>
        <xdr:cNvSpPr txBox="1"/>
      </xdr:nvSpPr>
      <xdr:spPr>
        <a:xfrm>
          <a:off x="10528300" y="961685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164230</xdr:rowOff>
    </xdr:from>
    <xdr:to>
      <xdr:col>55</xdr:col>
      <xdr:colOff>50800</xdr:colOff>
      <xdr:row>57</xdr:row>
      <xdr:rowOff>94380</xdr:rowOff>
    </xdr:to>
    <xdr:sp macro="" textlink="">
      <xdr:nvSpPr>
        <xdr:cNvPr id="347" name="フローチャート: 判断 346">
          <a:extLst>
            <a:ext uri="{FF2B5EF4-FFF2-40B4-BE49-F238E27FC236}">
              <a16:creationId xmlns:a16="http://schemas.microsoft.com/office/drawing/2014/main" id="{00000000-0008-0000-0700-00005B010000}"/>
            </a:ext>
          </a:extLst>
        </xdr:cNvPr>
        <xdr:cNvSpPr/>
      </xdr:nvSpPr>
      <xdr:spPr>
        <a:xfrm>
          <a:off x="10426700" y="9765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165336</xdr:rowOff>
    </xdr:from>
    <xdr:to>
      <xdr:col>50</xdr:col>
      <xdr:colOff>114300</xdr:colOff>
      <xdr:row>58</xdr:row>
      <xdr:rowOff>20066</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8750300" y="9937986"/>
          <a:ext cx="889000" cy="26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148510</xdr:rowOff>
    </xdr:from>
    <xdr:to>
      <xdr:col>50</xdr:col>
      <xdr:colOff>165100</xdr:colOff>
      <xdr:row>57</xdr:row>
      <xdr:rowOff>78660</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9588500" y="9749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95187</xdr:rowOff>
    </xdr:from>
    <xdr:ext cx="534377" cy="259045"/>
    <xdr:sp macro="" textlink="">
      <xdr:nvSpPr>
        <xdr:cNvPr id="350" name="テキスト ボックス 349">
          <a:extLst>
            <a:ext uri="{FF2B5EF4-FFF2-40B4-BE49-F238E27FC236}">
              <a16:creationId xmlns:a16="http://schemas.microsoft.com/office/drawing/2014/main" id="{00000000-0008-0000-0700-00005E010000}"/>
            </a:ext>
          </a:extLst>
        </xdr:cNvPr>
        <xdr:cNvSpPr txBox="1"/>
      </xdr:nvSpPr>
      <xdr:spPr>
        <a:xfrm>
          <a:off x="9372111" y="9524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142040</xdr:rowOff>
    </xdr:from>
    <xdr:to>
      <xdr:col>45</xdr:col>
      <xdr:colOff>177800</xdr:colOff>
      <xdr:row>58</xdr:row>
      <xdr:rowOff>20066</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7861300" y="9743240"/>
          <a:ext cx="889000" cy="2209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145897</xdr:rowOff>
    </xdr:from>
    <xdr:to>
      <xdr:col>46</xdr:col>
      <xdr:colOff>38100</xdr:colOff>
      <xdr:row>57</xdr:row>
      <xdr:rowOff>76047</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8699500" y="9747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92574</xdr:rowOff>
    </xdr:from>
    <xdr:ext cx="534377"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8483111" y="9522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142040</xdr:rowOff>
    </xdr:from>
    <xdr:to>
      <xdr:col>41</xdr:col>
      <xdr:colOff>50800</xdr:colOff>
      <xdr:row>58</xdr:row>
      <xdr:rowOff>27773</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flipV="1">
          <a:off x="6972300" y="9743240"/>
          <a:ext cx="889000" cy="228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16434</xdr:rowOff>
    </xdr:from>
    <xdr:to>
      <xdr:col>41</xdr:col>
      <xdr:colOff>101600</xdr:colOff>
      <xdr:row>57</xdr:row>
      <xdr:rowOff>118034</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7810500" y="9789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109161</xdr:rowOff>
    </xdr:from>
    <xdr:ext cx="534377"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7594111" y="9881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20462</xdr:rowOff>
    </xdr:from>
    <xdr:to>
      <xdr:col>36</xdr:col>
      <xdr:colOff>165100</xdr:colOff>
      <xdr:row>57</xdr:row>
      <xdr:rowOff>122062</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6921500" y="9793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138589</xdr:rowOff>
    </xdr:from>
    <xdr:ext cx="534377"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6705111" y="9568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88693</xdr:rowOff>
    </xdr:from>
    <xdr:to>
      <xdr:col>55</xdr:col>
      <xdr:colOff>50800</xdr:colOff>
      <xdr:row>58</xdr:row>
      <xdr:rowOff>18843</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10426700" y="9861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67120</xdr:rowOff>
    </xdr:from>
    <xdr:ext cx="534377" cy="259045"/>
    <xdr:sp macro="" textlink="">
      <xdr:nvSpPr>
        <xdr:cNvPr id="365" name="農林水産業費該当値テキスト">
          <a:extLst>
            <a:ext uri="{FF2B5EF4-FFF2-40B4-BE49-F238E27FC236}">
              <a16:creationId xmlns:a16="http://schemas.microsoft.com/office/drawing/2014/main" id="{00000000-0008-0000-0700-00006D010000}"/>
            </a:ext>
          </a:extLst>
        </xdr:cNvPr>
        <xdr:cNvSpPr txBox="1"/>
      </xdr:nvSpPr>
      <xdr:spPr>
        <a:xfrm>
          <a:off x="10528300" y="9839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114536</xdr:rowOff>
    </xdr:from>
    <xdr:to>
      <xdr:col>50</xdr:col>
      <xdr:colOff>165100</xdr:colOff>
      <xdr:row>58</xdr:row>
      <xdr:rowOff>44686</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9588500" y="9887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35813</xdr:rowOff>
    </xdr:from>
    <xdr:ext cx="534377"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372111" y="99799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140716</xdr:rowOff>
    </xdr:from>
    <xdr:to>
      <xdr:col>46</xdr:col>
      <xdr:colOff>38100</xdr:colOff>
      <xdr:row>58</xdr:row>
      <xdr:rowOff>70866</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8699500" y="9913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61993</xdr:rowOff>
    </xdr:from>
    <xdr:ext cx="534377"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8483111" y="100060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91240</xdr:rowOff>
    </xdr:from>
    <xdr:to>
      <xdr:col>41</xdr:col>
      <xdr:colOff>101600</xdr:colOff>
      <xdr:row>57</xdr:row>
      <xdr:rowOff>21390</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7810500" y="9692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37917</xdr:rowOff>
    </xdr:from>
    <xdr:ext cx="534377"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7594111" y="9467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148423</xdr:rowOff>
    </xdr:from>
    <xdr:to>
      <xdr:col>36</xdr:col>
      <xdr:colOff>165100</xdr:colOff>
      <xdr:row>58</xdr:row>
      <xdr:rowOff>78573</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6921500" y="9921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69700</xdr:rowOff>
    </xdr:from>
    <xdr:ext cx="534377"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6705111" y="100138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a:extLst>
            <a:ext uri="{FF2B5EF4-FFF2-40B4-BE49-F238E27FC236}">
              <a16:creationId xmlns:a16="http://schemas.microsoft.com/office/drawing/2014/main" id="{00000000-0008-0000-0700-00007E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a:extLst>
            <a:ext uri="{FF2B5EF4-FFF2-40B4-BE49-F238E27FC236}">
              <a16:creationId xmlns:a16="http://schemas.microsoft.com/office/drawing/2014/main" id="{00000000-0008-0000-0700-00007F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商工費グラフ枠">
          <a:extLst>
            <a:ext uri="{FF2B5EF4-FFF2-40B4-BE49-F238E27FC236}">
              <a16:creationId xmlns:a16="http://schemas.microsoft.com/office/drawing/2014/main" id="{00000000-0008-0000-07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117777</xdr:rowOff>
    </xdr:from>
    <xdr:to>
      <xdr:col>54</xdr:col>
      <xdr:colOff>189865</xdr:colOff>
      <xdr:row>79</xdr:row>
      <xdr:rowOff>44407</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flipV="1">
          <a:off x="10475595" y="12119277"/>
          <a:ext cx="1270" cy="14696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48234</xdr:rowOff>
    </xdr:from>
    <xdr:ext cx="469744" cy="259045"/>
    <xdr:sp macro="" textlink="">
      <xdr:nvSpPr>
        <xdr:cNvPr id="400" name="商工費最小値テキスト">
          <a:extLst>
            <a:ext uri="{FF2B5EF4-FFF2-40B4-BE49-F238E27FC236}">
              <a16:creationId xmlns:a16="http://schemas.microsoft.com/office/drawing/2014/main" id="{00000000-0008-0000-0700-000090010000}"/>
            </a:ext>
          </a:extLst>
        </xdr:cNvPr>
        <xdr:cNvSpPr txBox="1"/>
      </xdr:nvSpPr>
      <xdr:spPr>
        <a:xfrm>
          <a:off x="10528300" y="13592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44407</xdr:rowOff>
    </xdr:from>
    <xdr:to>
      <xdr:col>55</xdr:col>
      <xdr:colOff>88900</xdr:colOff>
      <xdr:row>79</xdr:row>
      <xdr:rowOff>44407</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3588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64454</xdr:rowOff>
    </xdr:from>
    <xdr:ext cx="599010" cy="259045"/>
    <xdr:sp macro="" textlink="">
      <xdr:nvSpPr>
        <xdr:cNvPr id="402" name="商工費最大値テキスト">
          <a:extLst>
            <a:ext uri="{FF2B5EF4-FFF2-40B4-BE49-F238E27FC236}">
              <a16:creationId xmlns:a16="http://schemas.microsoft.com/office/drawing/2014/main" id="{00000000-0008-0000-0700-000092010000}"/>
            </a:ext>
          </a:extLst>
        </xdr:cNvPr>
        <xdr:cNvSpPr txBox="1"/>
      </xdr:nvSpPr>
      <xdr:spPr>
        <a:xfrm>
          <a:off x="10528300" y="118945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140,014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117777</xdr:rowOff>
    </xdr:from>
    <xdr:to>
      <xdr:col>55</xdr:col>
      <xdr:colOff>88900</xdr:colOff>
      <xdr:row>70</xdr:row>
      <xdr:rowOff>117777</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10388600" y="121192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105976</xdr:rowOff>
    </xdr:from>
    <xdr:to>
      <xdr:col>55</xdr:col>
      <xdr:colOff>0</xdr:colOff>
      <xdr:row>79</xdr:row>
      <xdr:rowOff>36210</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flipV="1">
          <a:off x="9639300" y="13479076"/>
          <a:ext cx="838200" cy="1016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74178</xdr:rowOff>
    </xdr:from>
    <xdr:ext cx="534377" cy="259045"/>
    <xdr:sp macro="" textlink="">
      <xdr:nvSpPr>
        <xdr:cNvPr id="405" name="商工費平均値テキスト">
          <a:extLst>
            <a:ext uri="{FF2B5EF4-FFF2-40B4-BE49-F238E27FC236}">
              <a16:creationId xmlns:a16="http://schemas.microsoft.com/office/drawing/2014/main" id="{00000000-0008-0000-0700-000095010000}"/>
            </a:ext>
          </a:extLst>
        </xdr:cNvPr>
        <xdr:cNvSpPr txBox="1"/>
      </xdr:nvSpPr>
      <xdr:spPr>
        <a:xfrm>
          <a:off x="10528300" y="131043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51301</xdr:rowOff>
    </xdr:from>
    <xdr:to>
      <xdr:col>55</xdr:col>
      <xdr:colOff>50800</xdr:colOff>
      <xdr:row>77</xdr:row>
      <xdr:rowOff>152901</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10426700" y="13252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36210</xdr:rowOff>
    </xdr:from>
    <xdr:to>
      <xdr:col>50</xdr:col>
      <xdr:colOff>114300</xdr:colOff>
      <xdr:row>79</xdr:row>
      <xdr:rowOff>65633</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flipV="1">
          <a:off x="8750300" y="13580760"/>
          <a:ext cx="889000" cy="294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6583</xdr:rowOff>
    </xdr:from>
    <xdr:to>
      <xdr:col>50</xdr:col>
      <xdr:colOff>165100</xdr:colOff>
      <xdr:row>78</xdr:row>
      <xdr:rowOff>108183</xdr:rowOff>
    </xdr:to>
    <xdr:sp macro="" textlink="">
      <xdr:nvSpPr>
        <xdr:cNvPr id="408" name="フローチャート: 判断 407">
          <a:extLst>
            <a:ext uri="{FF2B5EF4-FFF2-40B4-BE49-F238E27FC236}">
              <a16:creationId xmlns:a16="http://schemas.microsoft.com/office/drawing/2014/main" id="{00000000-0008-0000-0700-000098010000}"/>
            </a:ext>
          </a:extLst>
        </xdr:cNvPr>
        <xdr:cNvSpPr/>
      </xdr:nvSpPr>
      <xdr:spPr>
        <a:xfrm>
          <a:off x="9588500" y="13379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124710</xdr:rowOff>
    </xdr:from>
    <xdr:ext cx="534377" cy="259045"/>
    <xdr:sp macro="" textlink="">
      <xdr:nvSpPr>
        <xdr:cNvPr id="409" name="テキスト ボックス 408">
          <a:extLst>
            <a:ext uri="{FF2B5EF4-FFF2-40B4-BE49-F238E27FC236}">
              <a16:creationId xmlns:a16="http://schemas.microsoft.com/office/drawing/2014/main" id="{00000000-0008-0000-0700-000099010000}"/>
            </a:ext>
          </a:extLst>
        </xdr:cNvPr>
        <xdr:cNvSpPr txBox="1"/>
      </xdr:nvSpPr>
      <xdr:spPr>
        <a:xfrm>
          <a:off x="9372111" y="131549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56294</xdr:rowOff>
    </xdr:from>
    <xdr:to>
      <xdr:col>45</xdr:col>
      <xdr:colOff>177800</xdr:colOff>
      <xdr:row>79</xdr:row>
      <xdr:rowOff>65633</xdr:rowOff>
    </xdr:to>
    <xdr:cxnSp macro="">
      <xdr:nvCxnSpPr>
        <xdr:cNvPr id="410" name="直線コネクタ 409">
          <a:extLst>
            <a:ext uri="{FF2B5EF4-FFF2-40B4-BE49-F238E27FC236}">
              <a16:creationId xmlns:a16="http://schemas.microsoft.com/office/drawing/2014/main" id="{00000000-0008-0000-0700-00009A010000}"/>
            </a:ext>
          </a:extLst>
        </xdr:cNvPr>
        <xdr:cNvCxnSpPr/>
      </xdr:nvCxnSpPr>
      <xdr:spPr>
        <a:xfrm>
          <a:off x="7861300" y="13600844"/>
          <a:ext cx="889000" cy="9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31576</xdr:rowOff>
    </xdr:from>
    <xdr:to>
      <xdr:col>46</xdr:col>
      <xdr:colOff>38100</xdr:colOff>
      <xdr:row>78</xdr:row>
      <xdr:rowOff>133176</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8699500" y="13404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149703</xdr:rowOff>
    </xdr:from>
    <xdr:ext cx="534377"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8483111" y="13179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47389</xdr:rowOff>
    </xdr:from>
    <xdr:to>
      <xdr:col>41</xdr:col>
      <xdr:colOff>50800</xdr:colOff>
      <xdr:row>79</xdr:row>
      <xdr:rowOff>56294</xdr:rowOff>
    </xdr:to>
    <xdr:cxnSp macro="">
      <xdr:nvCxnSpPr>
        <xdr:cNvPr id="413" name="直線コネクタ 412">
          <a:extLst>
            <a:ext uri="{FF2B5EF4-FFF2-40B4-BE49-F238E27FC236}">
              <a16:creationId xmlns:a16="http://schemas.microsoft.com/office/drawing/2014/main" id="{00000000-0008-0000-0700-00009D010000}"/>
            </a:ext>
          </a:extLst>
        </xdr:cNvPr>
        <xdr:cNvCxnSpPr/>
      </xdr:nvCxnSpPr>
      <xdr:spPr>
        <a:xfrm>
          <a:off x="6972300" y="13591939"/>
          <a:ext cx="889000" cy="8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15780</xdr:rowOff>
    </xdr:from>
    <xdr:to>
      <xdr:col>41</xdr:col>
      <xdr:colOff>101600</xdr:colOff>
      <xdr:row>78</xdr:row>
      <xdr:rowOff>117380</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7810500" y="13388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133907</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7594111" y="13164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33699</xdr:rowOff>
    </xdr:from>
    <xdr:to>
      <xdr:col>36</xdr:col>
      <xdr:colOff>165100</xdr:colOff>
      <xdr:row>78</xdr:row>
      <xdr:rowOff>135299</xdr:rowOff>
    </xdr:to>
    <xdr:sp macro=""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6921500" y="13406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151826</xdr:rowOff>
    </xdr:from>
    <xdr:ext cx="534377"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6705111" y="13182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55176</xdr:rowOff>
    </xdr:from>
    <xdr:to>
      <xdr:col>55</xdr:col>
      <xdr:colOff>50800</xdr:colOff>
      <xdr:row>78</xdr:row>
      <xdr:rowOff>156776</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10426700" y="13428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141553</xdr:rowOff>
    </xdr:from>
    <xdr:ext cx="534377" cy="259045"/>
    <xdr:sp macro="" textlink="">
      <xdr:nvSpPr>
        <xdr:cNvPr id="424" name="商工費該当値テキスト">
          <a:extLst>
            <a:ext uri="{FF2B5EF4-FFF2-40B4-BE49-F238E27FC236}">
              <a16:creationId xmlns:a16="http://schemas.microsoft.com/office/drawing/2014/main" id="{00000000-0008-0000-0700-0000A8010000}"/>
            </a:ext>
          </a:extLst>
        </xdr:cNvPr>
        <xdr:cNvSpPr txBox="1"/>
      </xdr:nvSpPr>
      <xdr:spPr>
        <a:xfrm>
          <a:off x="10528300" y="133432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156860</xdr:rowOff>
    </xdr:from>
    <xdr:to>
      <xdr:col>50</xdr:col>
      <xdr:colOff>165100</xdr:colOff>
      <xdr:row>79</xdr:row>
      <xdr:rowOff>87010</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9588500" y="13529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78137</xdr:rowOff>
    </xdr:from>
    <xdr:ext cx="469744"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9404428" y="13622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79</xdr:row>
      <xdr:rowOff>14833</xdr:rowOff>
    </xdr:from>
    <xdr:to>
      <xdr:col>46</xdr:col>
      <xdr:colOff>38100</xdr:colOff>
      <xdr:row>79</xdr:row>
      <xdr:rowOff>116433</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8699500" y="135593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107560</xdr:rowOff>
    </xdr:from>
    <xdr:ext cx="469744"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8515428" y="136521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79</xdr:row>
      <xdr:rowOff>5494</xdr:rowOff>
    </xdr:from>
    <xdr:to>
      <xdr:col>41</xdr:col>
      <xdr:colOff>101600</xdr:colOff>
      <xdr:row>79</xdr:row>
      <xdr:rowOff>107094</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7810500" y="13550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98221</xdr:rowOff>
    </xdr:from>
    <xdr:ext cx="469744"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7626428" y="136427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168039</xdr:rowOff>
    </xdr:from>
    <xdr:to>
      <xdr:col>36</xdr:col>
      <xdr:colOff>165100</xdr:colOff>
      <xdr:row>79</xdr:row>
      <xdr:rowOff>98189</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6921500" y="13541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89316</xdr:rowOff>
    </xdr:from>
    <xdr:ext cx="469744"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6737428" y="13633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7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5" name="土木費グラフ枠">
          <a:extLst>
            <a:ext uri="{FF2B5EF4-FFF2-40B4-BE49-F238E27FC236}">
              <a16:creationId xmlns:a16="http://schemas.microsoft.com/office/drawing/2014/main" id="{00000000-0008-0000-0700-0000C7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89</xdr:row>
      <xdr:rowOff>145476</xdr:rowOff>
    </xdr:from>
    <xdr:to>
      <xdr:col>54</xdr:col>
      <xdr:colOff>189865</xdr:colOff>
      <xdr:row>98</xdr:row>
      <xdr:rowOff>136385</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flipV="1">
          <a:off x="10475595" y="15404526"/>
          <a:ext cx="1270" cy="15339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140212</xdr:rowOff>
    </xdr:from>
    <xdr:ext cx="534377" cy="259045"/>
    <xdr:sp macro="" textlink="">
      <xdr:nvSpPr>
        <xdr:cNvPr id="457" name="土木費最小値テキスト">
          <a:extLst>
            <a:ext uri="{FF2B5EF4-FFF2-40B4-BE49-F238E27FC236}">
              <a16:creationId xmlns:a16="http://schemas.microsoft.com/office/drawing/2014/main" id="{00000000-0008-0000-0700-0000C9010000}"/>
            </a:ext>
          </a:extLst>
        </xdr:cNvPr>
        <xdr:cNvSpPr txBox="1"/>
      </xdr:nvSpPr>
      <xdr:spPr>
        <a:xfrm>
          <a:off x="10528300" y="169423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136385</xdr:rowOff>
    </xdr:from>
    <xdr:to>
      <xdr:col>55</xdr:col>
      <xdr:colOff>88900</xdr:colOff>
      <xdr:row>98</xdr:row>
      <xdr:rowOff>136385</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a:off x="10388600" y="169384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92153</xdr:rowOff>
    </xdr:from>
    <xdr:ext cx="599010" cy="259045"/>
    <xdr:sp macro="" textlink="">
      <xdr:nvSpPr>
        <xdr:cNvPr id="459" name="土木費最大値テキスト">
          <a:extLst>
            <a:ext uri="{FF2B5EF4-FFF2-40B4-BE49-F238E27FC236}">
              <a16:creationId xmlns:a16="http://schemas.microsoft.com/office/drawing/2014/main" id="{00000000-0008-0000-0700-0000CB010000}"/>
            </a:ext>
          </a:extLst>
        </xdr:cNvPr>
        <xdr:cNvSpPr txBox="1"/>
      </xdr:nvSpPr>
      <xdr:spPr>
        <a:xfrm>
          <a:off x="10528300" y="151797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423,484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89</xdr:row>
      <xdr:rowOff>145476</xdr:rowOff>
    </xdr:from>
    <xdr:to>
      <xdr:col>55</xdr:col>
      <xdr:colOff>88900</xdr:colOff>
      <xdr:row>89</xdr:row>
      <xdr:rowOff>145476</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10388600" y="154045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48180</xdr:rowOff>
    </xdr:from>
    <xdr:to>
      <xdr:col>55</xdr:col>
      <xdr:colOff>0</xdr:colOff>
      <xdr:row>98</xdr:row>
      <xdr:rowOff>48279</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9639300" y="16850280"/>
          <a:ext cx="838200" cy="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102130</xdr:rowOff>
    </xdr:from>
    <xdr:ext cx="534377" cy="259045"/>
    <xdr:sp macro="" textlink="">
      <xdr:nvSpPr>
        <xdr:cNvPr id="462" name="土木費平均値テキスト">
          <a:extLst>
            <a:ext uri="{FF2B5EF4-FFF2-40B4-BE49-F238E27FC236}">
              <a16:creationId xmlns:a16="http://schemas.microsoft.com/office/drawing/2014/main" id="{00000000-0008-0000-0700-0000CE010000}"/>
            </a:ext>
          </a:extLst>
        </xdr:cNvPr>
        <xdr:cNvSpPr txBox="1"/>
      </xdr:nvSpPr>
      <xdr:spPr>
        <a:xfrm>
          <a:off x="10528300" y="1656133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79253</xdr:rowOff>
    </xdr:from>
    <xdr:to>
      <xdr:col>55</xdr:col>
      <xdr:colOff>50800</xdr:colOff>
      <xdr:row>98</xdr:row>
      <xdr:rowOff>9403</xdr:rowOff>
    </xdr:to>
    <xdr:sp macro="" textlink="">
      <xdr:nvSpPr>
        <xdr:cNvPr id="463" name="フローチャート: 判断 462">
          <a:extLst>
            <a:ext uri="{FF2B5EF4-FFF2-40B4-BE49-F238E27FC236}">
              <a16:creationId xmlns:a16="http://schemas.microsoft.com/office/drawing/2014/main" id="{00000000-0008-0000-0700-0000CF010000}"/>
            </a:ext>
          </a:extLst>
        </xdr:cNvPr>
        <xdr:cNvSpPr/>
      </xdr:nvSpPr>
      <xdr:spPr>
        <a:xfrm>
          <a:off x="10426700" y="16709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48180</xdr:rowOff>
    </xdr:from>
    <xdr:to>
      <xdr:col>50</xdr:col>
      <xdr:colOff>114300</xdr:colOff>
      <xdr:row>98</xdr:row>
      <xdr:rowOff>49868</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flipV="1">
          <a:off x="8750300" y="16850280"/>
          <a:ext cx="889000" cy="16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56195</xdr:rowOff>
    </xdr:from>
    <xdr:to>
      <xdr:col>50</xdr:col>
      <xdr:colOff>165100</xdr:colOff>
      <xdr:row>97</xdr:row>
      <xdr:rowOff>157795</xdr:rowOff>
    </xdr:to>
    <xdr:sp macro="" textlink="">
      <xdr:nvSpPr>
        <xdr:cNvPr id="465" name="フローチャート: 判断 464">
          <a:extLst>
            <a:ext uri="{FF2B5EF4-FFF2-40B4-BE49-F238E27FC236}">
              <a16:creationId xmlns:a16="http://schemas.microsoft.com/office/drawing/2014/main" id="{00000000-0008-0000-0700-0000D1010000}"/>
            </a:ext>
          </a:extLst>
        </xdr:cNvPr>
        <xdr:cNvSpPr/>
      </xdr:nvSpPr>
      <xdr:spPr>
        <a:xfrm>
          <a:off x="9588500" y="16686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2872</xdr:rowOff>
    </xdr:from>
    <xdr:ext cx="534377" cy="259045"/>
    <xdr:sp macro="" textlink="">
      <xdr:nvSpPr>
        <xdr:cNvPr id="466" name="テキスト ボックス 465">
          <a:extLst>
            <a:ext uri="{FF2B5EF4-FFF2-40B4-BE49-F238E27FC236}">
              <a16:creationId xmlns:a16="http://schemas.microsoft.com/office/drawing/2014/main" id="{00000000-0008-0000-0700-0000D2010000}"/>
            </a:ext>
          </a:extLst>
        </xdr:cNvPr>
        <xdr:cNvSpPr txBox="1"/>
      </xdr:nvSpPr>
      <xdr:spPr>
        <a:xfrm>
          <a:off x="9372111" y="164620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45715</xdr:rowOff>
    </xdr:from>
    <xdr:to>
      <xdr:col>45</xdr:col>
      <xdr:colOff>177800</xdr:colOff>
      <xdr:row>98</xdr:row>
      <xdr:rowOff>49868</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a:off x="7861300" y="16847815"/>
          <a:ext cx="889000" cy="4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15162</xdr:rowOff>
    </xdr:from>
    <xdr:to>
      <xdr:col>46</xdr:col>
      <xdr:colOff>38100</xdr:colOff>
      <xdr:row>97</xdr:row>
      <xdr:rowOff>116762</xdr:rowOff>
    </xdr:to>
    <xdr:sp macro="" textlink="">
      <xdr:nvSpPr>
        <xdr:cNvPr id="468" name="フローチャート: 判断 467">
          <a:extLst>
            <a:ext uri="{FF2B5EF4-FFF2-40B4-BE49-F238E27FC236}">
              <a16:creationId xmlns:a16="http://schemas.microsoft.com/office/drawing/2014/main" id="{00000000-0008-0000-0700-0000D4010000}"/>
            </a:ext>
          </a:extLst>
        </xdr:cNvPr>
        <xdr:cNvSpPr/>
      </xdr:nvSpPr>
      <xdr:spPr>
        <a:xfrm>
          <a:off x="8699500" y="16645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133289</xdr:rowOff>
    </xdr:from>
    <xdr:ext cx="534377"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8483111" y="164210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84,354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169307</xdr:rowOff>
    </xdr:from>
    <xdr:to>
      <xdr:col>41</xdr:col>
      <xdr:colOff>50800</xdr:colOff>
      <xdr:row>98</xdr:row>
      <xdr:rowOff>45715</xdr:rowOff>
    </xdr:to>
    <xdr:cxnSp macro="">
      <xdr:nvCxnSpPr>
        <xdr:cNvPr id="470" name="直線コネクタ 469">
          <a:extLst>
            <a:ext uri="{FF2B5EF4-FFF2-40B4-BE49-F238E27FC236}">
              <a16:creationId xmlns:a16="http://schemas.microsoft.com/office/drawing/2014/main" id="{00000000-0008-0000-0700-0000D6010000}"/>
            </a:ext>
          </a:extLst>
        </xdr:cNvPr>
        <xdr:cNvCxnSpPr/>
      </xdr:nvCxnSpPr>
      <xdr:spPr>
        <a:xfrm>
          <a:off x="6972300" y="16799957"/>
          <a:ext cx="889000" cy="47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96044</xdr:rowOff>
    </xdr:from>
    <xdr:to>
      <xdr:col>41</xdr:col>
      <xdr:colOff>101600</xdr:colOff>
      <xdr:row>98</xdr:row>
      <xdr:rowOff>26194</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7810500" y="16726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42721</xdr:rowOff>
    </xdr:from>
    <xdr:ext cx="534377"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7594111" y="165019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104863</xdr:rowOff>
    </xdr:from>
    <xdr:to>
      <xdr:col>36</xdr:col>
      <xdr:colOff>165100</xdr:colOff>
      <xdr:row>98</xdr:row>
      <xdr:rowOff>35013</xdr:rowOff>
    </xdr:to>
    <xdr:sp macro="" textlink="">
      <xdr:nvSpPr>
        <xdr:cNvPr id="473" name="フローチャート: 判断 472">
          <a:extLst>
            <a:ext uri="{FF2B5EF4-FFF2-40B4-BE49-F238E27FC236}">
              <a16:creationId xmlns:a16="http://schemas.microsoft.com/office/drawing/2014/main" id="{00000000-0008-0000-0700-0000D9010000}"/>
            </a:ext>
          </a:extLst>
        </xdr:cNvPr>
        <xdr:cNvSpPr/>
      </xdr:nvSpPr>
      <xdr:spPr>
        <a:xfrm>
          <a:off x="6921500" y="16735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51540</xdr:rowOff>
    </xdr:from>
    <xdr:ext cx="534377"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6705111" y="165107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168929</xdr:rowOff>
    </xdr:from>
    <xdr:to>
      <xdr:col>55</xdr:col>
      <xdr:colOff>50800</xdr:colOff>
      <xdr:row>98</xdr:row>
      <xdr:rowOff>99079</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10426700" y="16799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83856</xdr:rowOff>
    </xdr:from>
    <xdr:ext cx="534377" cy="259045"/>
    <xdr:sp macro="" textlink="">
      <xdr:nvSpPr>
        <xdr:cNvPr id="481" name="土木費該当値テキスト">
          <a:extLst>
            <a:ext uri="{FF2B5EF4-FFF2-40B4-BE49-F238E27FC236}">
              <a16:creationId xmlns:a16="http://schemas.microsoft.com/office/drawing/2014/main" id="{00000000-0008-0000-0700-0000E1010000}"/>
            </a:ext>
          </a:extLst>
        </xdr:cNvPr>
        <xdr:cNvSpPr txBox="1"/>
      </xdr:nvSpPr>
      <xdr:spPr>
        <a:xfrm>
          <a:off x="10528300" y="167145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168830</xdr:rowOff>
    </xdr:from>
    <xdr:to>
      <xdr:col>50</xdr:col>
      <xdr:colOff>165100</xdr:colOff>
      <xdr:row>98</xdr:row>
      <xdr:rowOff>98980</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9588500" y="16799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90107</xdr:rowOff>
    </xdr:from>
    <xdr:ext cx="534377"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9372111" y="168922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170518</xdr:rowOff>
    </xdr:from>
    <xdr:to>
      <xdr:col>46</xdr:col>
      <xdr:colOff>38100</xdr:colOff>
      <xdr:row>98</xdr:row>
      <xdr:rowOff>100668</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8699500" y="16801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91795</xdr:rowOff>
    </xdr:from>
    <xdr:ext cx="534377"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8483111" y="168938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166365</xdr:rowOff>
    </xdr:from>
    <xdr:to>
      <xdr:col>41</xdr:col>
      <xdr:colOff>101600</xdr:colOff>
      <xdr:row>98</xdr:row>
      <xdr:rowOff>96515</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7810500" y="16797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87642</xdr:rowOff>
    </xdr:from>
    <xdr:ext cx="534377" cy="259045"/>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7594111" y="168897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118507</xdr:rowOff>
    </xdr:from>
    <xdr:to>
      <xdr:col>36</xdr:col>
      <xdr:colOff>165100</xdr:colOff>
      <xdr:row>98</xdr:row>
      <xdr:rowOff>48657</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6921500" y="16749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39784</xdr:rowOff>
    </xdr:from>
    <xdr:ext cx="534377"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6705111" y="168418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8" name="テキスト ボックス 497">
          <a:extLst>
            <a:ext uri="{FF2B5EF4-FFF2-40B4-BE49-F238E27FC236}">
              <a16:creationId xmlns:a16="http://schemas.microsoft.com/office/drawing/2014/main" id="{00000000-0008-0000-0700-0000F2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3" name="消防費グラフ枠">
          <a:extLst>
            <a:ext uri="{FF2B5EF4-FFF2-40B4-BE49-F238E27FC236}">
              <a16:creationId xmlns:a16="http://schemas.microsoft.com/office/drawing/2014/main" id="{00000000-0008-0000-0700-000001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133642</xdr:rowOff>
    </xdr:from>
    <xdr:to>
      <xdr:col>85</xdr:col>
      <xdr:colOff>126364</xdr:colOff>
      <xdr:row>39</xdr:row>
      <xdr:rowOff>104019</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flipV="1">
          <a:off x="16317595" y="5448592"/>
          <a:ext cx="1269" cy="13419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107846</xdr:rowOff>
    </xdr:from>
    <xdr:ext cx="534377" cy="259045"/>
    <xdr:sp macro="" textlink="">
      <xdr:nvSpPr>
        <xdr:cNvPr id="515" name="消防費最小値テキスト">
          <a:extLst>
            <a:ext uri="{FF2B5EF4-FFF2-40B4-BE49-F238E27FC236}">
              <a16:creationId xmlns:a16="http://schemas.microsoft.com/office/drawing/2014/main" id="{00000000-0008-0000-0700-000003020000}"/>
            </a:ext>
          </a:extLst>
        </xdr:cNvPr>
        <xdr:cNvSpPr txBox="1"/>
      </xdr:nvSpPr>
      <xdr:spPr>
        <a:xfrm>
          <a:off x="16370300" y="67943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104019</xdr:rowOff>
    </xdr:from>
    <xdr:to>
      <xdr:col>86</xdr:col>
      <xdr:colOff>25400</xdr:colOff>
      <xdr:row>39</xdr:row>
      <xdr:rowOff>104019</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6230600" y="6790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80319</xdr:rowOff>
    </xdr:from>
    <xdr:ext cx="534377" cy="259045"/>
    <xdr:sp macro="" textlink="">
      <xdr:nvSpPr>
        <xdr:cNvPr id="517" name="消防費最大値テキスト">
          <a:extLst>
            <a:ext uri="{FF2B5EF4-FFF2-40B4-BE49-F238E27FC236}">
              <a16:creationId xmlns:a16="http://schemas.microsoft.com/office/drawing/2014/main" id="{00000000-0008-0000-0700-000005020000}"/>
            </a:ext>
          </a:extLst>
        </xdr:cNvPr>
        <xdr:cNvSpPr txBox="1"/>
      </xdr:nvSpPr>
      <xdr:spPr>
        <a:xfrm>
          <a:off x="16370300" y="52238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87,318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133642</xdr:rowOff>
    </xdr:from>
    <xdr:to>
      <xdr:col>86</xdr:col>
      <xdr:colOff>25400</xdr:colOff>
      <xdr:row>31</xdr:row>
      <xdr:rowOff>133642</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6230600" y="54485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81102</xdr:rowOff>
    </xdr:from>
    <xdr:to>
      <xdr:col>85</xdr:col>
      <xdr:colOff>127000</xdr:colOff>
      <xdr:row>39</xdr:row>
      <xdr:rowOff>88589</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flipV="1">
          <a:off x="15481300" y="6767652"/>
          <a:ext cx="838200" cy="7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155763</xdr:rowOff>
    </xdr:from>
    <xdr:ext cx="534377" cy="259045"/>
    <xdr:sp macro="" textlink="">
      <xdr:nvSpPr>
        <xdr:cNvPr id="520" name="消防費平均値テキスト">
          <a:extLst>
            <a:ext uri="{FF2B5EF4-FFF2-40B4-BE49-F238E27FC236}">
              <a16:creationId xmlns:a16="http://schemas.microsoft.com/office/drawing/2014/main" id="{00000000-0008-0000-0700-000008020000}"/>
            </a:ext>
          </a:extLst>
        </xdr:cNvPr>
        <xdr:cNvSpPr txBox="1"/>
      </xdr:nvSpPr>
      <xdr:spPr>
        <a:xfrm>
          <a:off x="16370300" y="63279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132886</xdr:rowOff>
    </xdr:from>
    <xdr:to>
      <xdr:col>85</xdr:col>
      <xdr:colOff>177800</xdr:colOff>
      <xdr:row>38</xdr:row>
      <xdr:rowOff>63036</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6268700" y="6476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80664</xdr:rowOff>
    </xdr:from>
    <xdr:to>
      <xdr:col>81</xdr:col>
      <xdr:colOff>50800</xdr:colOff>
      <xdr:row>39</xdr:row>
      <xdr:rowOff>88589</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a:off x="14592300" y="6767214"/>
          <a:ext cx="889000" cy="7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156166</xdr:rowOff>
    </xdr:from>
    <xdr:to>
      <xdr:col>81</xdr:col>
      <xdr:colOff>101600</xdr:colOff>
      <xdr:row>38</xdr:row>
      <xdr:rowOff>86316</xdr:rowOff>
    </xdr:to>
    <xdr:sp macro="" textlink="">
      <xdr:nvSpPr>
        <xdr:cNvPr id="523" name="フローチャート: 判断 522">
          <a:extLst>
            <a:ext uri="{FF2B5EF4-FFF2-40B4-BE49-F238E27FC236}">
              <a16:creationId xmlns:a16="http://schemas.microsoft.com/office/drawing/2014/main" id="{00000000-0008-0000-0700-00000B020000}"/>
            </a:ext>
          </a:extLst>
        </xdr:cNvPr>
        <xdr:cNvSpPr/>
      </xdr:nvSpPr>
      <xdr:spPr>
        <a:xfrm>
          <a:off x="15430500" y="6499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102843</xdr:rowOff>
    </xdr:from>
    <xdr:ext cx="534377" cy="259045"/>
    <xdr:sp macro="" textlink="">
      <xdr:nvSpPr>
        <xdr:cNvPr id="524" name="テキスト ボックス 523">
          <a:extLst>
            <a:ext uri="{FF2B5EF4-FFF2-40B4-BE49-F238E27FC236}">
              <a16:creationId xmlns:a16="http://schemas.microsoft.com/office/drawing/2014/main" id="{00000000-0008-0000-0700-00000C020000}"/>
            </a:ext>
          </a:extLst>
        </xdr:cNvPr>
        <xdr:cNvSpPr txBox="1"/>
      </xdr:nvSpPr>
      <xdr:spPr>
        <a:xfrm>
          <a:off x="15214111" y="62750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54204</xdr:rowOff>
    </xdr:from>
    <xdr:to>
      <xdr:col>76</xdr:col>
      <xdr:colOff>114300</xdr:colOff>
      <xdr:row>39</xdr:row>
      <xdr:rowOff>80664</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3703300" y="6740754"/>
          <a:ext cx="889000" cy="26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70097</xdr:rowOff>
    </xdr:from>
    <xdr:to>
      <xdr:col>76</xdr:col>
      <xdr:colOff>165100</xdr:colOff>
      <xdr:row>39</xdr:row>
      <xdr:rowOff>247</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4541500" y="6585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16775</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4325111" y="63604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54204</xdr:rowOff>
    </xdr:from>
    <xdr:to>
      <xdr:col>71</xdr:col>
      <xdr:colOff>177800</xdr:colOff>
      <xdr:row>39</xdr:row>
      <xdr:rowOff>69462</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flipV="1">
          <a:off x="12814300" y="6740754"/>
          <a:ext cx="889000" cy="15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41218</xdr:rowOff>
    </xdr:from>
    <xdr:to>
      <xdr:col>72</xdr:col>
      <xdr:colOff>38100</xdr:colOff>
      <xdr:row>38</xdr:row>
      <xdr:rowOff>142818</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3652500" y="6556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159345</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3436111" y="6331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58954</xdr:rowOff>
    </xdr:from>
    <xdr:to>
      <xdr:col>67</xdr:col>
      <xdr:colOff>101600</xdr:colOff>
      <xdr:row>38</xdr:row>
      <xdr:rowOff>160554</xdr:rowOff>
    </xdr:to>
    <xdr:sp macro="" textlink="">
      <xdr:nvSpPr>
        <xdr:cNvPr id="531" name="フローチャート: 判断 530">
          <a:extLst>
            <a:ext uri="{FF2B5EF4-FFF2-40B4-BE49-F238E27FC236}">
              <a16:creationId xmlns:a16="http://schemas.microsoft.com/office/drawing/2014/main" id="{00000000-0008-0000-0700-000013020000}"/>
            </a:ext>
          </a:extLst>
        </xdr:cNvPr>
        <xdr:cNvSpPr/>
      </xdr:nvSpPr>
      <xdr:spPr>
        <a:xfrm>
          <a:off x="12763500" y="65740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5630</xdr:rowOff>
    </xdr:from>
    <xdr:ext cx="534377"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2547111" y="63492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30302</xdr:rowOff>
    </xdr:from>
    <xdr:to>
      <xdr:col>85</xdr:col>
      <xdr:colOff>177800</xdr:colOff>
      <xdr:row>39</xdr:row>
      <xdr:rowOff>131902</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6268700" y="6716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116679</xdr:rowOff>
    </xdr:from>
    <xdr:ext cx="534377" cy="259045"/>
    <xdr:sp macro="" textlink="">
      <xdr:nvSpPr>
        <xdr:cNvPr id="539" name="消防費該当値テキスト">
          <a:extLst>
            <a:ext uri="{FF2B5EF4-FFF2-40B4-BE49-F238E27FC236}">
              <a16:creationId xmlns:a16="http://schemas.microsoft.com/office/drawing/2014/main" id="{00000000-0008-0000-0700-00001B020000}"/>
            </a:ext>
          </a:extLst>
        </xdr:cNvPr>
        <xdr:cNvSpPr txBox="1"/>
      </xdr:nvSpPr>
      <xdr:spPr>
        <a:xfrm>
          <a:off x="16370300" y="66317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37789</xdr:rowOff>
    </xdr:from>
    <xdr:to>
      <xdr:col>81</xdr:col>
      <xdr:colOff>101600</xdr:colOff>
      <xdr:row>39</xdr:row>
      <xdr:rowOff>139389</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5430500" y="6724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39</xdr:row>
      <xdr:rowOff>130516</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5214111" y="6817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29864</xdr:rowOff>
    </xdr:from>
    <xdr:to>
      <xdr:col>76</xdr:col>
      <xdr:colOff>165100</xdr:colOff>
      <xdr:row>39</xdr:row>
      <xdr:rowOff>131464</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4541500" y="6716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39</xdr:row>
      <xdr:rowOff>122591</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4325111" y="6809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3404</xdr:rowOff>
    </xdr:from>
    <xdr:to>
      <xdr:col>72</xdr:col>
      <xdr:colOff>38100</xdr:colOff>
      <xdr:row>39</xdr:row>
      <xdr:rowOff>105004</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3652500" y="6689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39</xdr:row>
      <xdr:rowOff>96131</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3436111" y="6782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18662</xdr:rowOff>
    </xdr:from>
    <xdr:to>
      <xdr:col>67</xdr:col>
      <xdr:colOff>101600</xdr:colOff>
      <xdr:row>39</xdr:row>
      <xdr:rowOff>120262</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2763500" y="6705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39</xdr:row>
      <xdr:rowOff>111389</xdr:rowOff>
    </xdr:from>
    <xdr:ext cx="534377" cy="259045"/>
    <xdr:sp macro="" textlink="">
      <xdr:nvSpPr>
        <xdr:cNvPr id="547" name="テキスト ボックス 546">
          <a:extLst>
            <a:ext uri="{FF2B5EF4-FFF2-40B4-BE49-F238E27FC236}">
              <a16:creationId xmlns:a16="http://schemas.microsoft.com/office/drawing/2014/main" id="{00000000-0008-0000-0700-000023020000}"/>
            </a:ext>
          </a:extLst>
        </xdr:cNvPr>
        <xdr:cNvSpPr txBox="1"/>
      </xdr:nvSpPr>
      <xdr:spPr>
        <a:xfrm>
          <a:off x="12547111" y="67979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54</xdr:row>
      <xdr:rowOff>160762</xdr:rowOff>
    </xdr:from>
    <xdr:ext cx="59541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850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2" name="教育費グラフ枠">
          <a:extLst>
            <a:ext uri="{FF2B5EF4-FFF2-40B4-BE49-F238E27FC236}">
              <a16:creationId xmlns:a16="http://schemas.microsoft.com/office/drawing/2014/main" id="{00000000-0008-0000-0700-00003C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145173</xdr:rowOff>
    </xdr:from>
    <xdr:to>
      <xdr:col>85</xdr:col>
      <xdr:colOff>126364</xdr:colOff>
      <xdr:row>58</xdr:row>
      <xdr:rowOff>31893</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flipV="1">
          <a:off x="16317595" y="8717673"/>
          <a:ext cx="1269" cy="1258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35720</xdr:rowOff>
    </xdr:from>
    <xdr:ext cx="534377" cy="259045"/>
    <xdr:sp macro="" textlink="">
      <xdr:nvSpPr>
        <xdr:cNvPr id="574" name="教育費最小値テキスト">
          <a:extLst>
            <a:ext uri="{FF2B5EF4-FFF2-40B4-BE49-F238E27FC236}">
              <a16:creationId xmlns:a16="http://schemas.microsoft.com/office/drawing/2014/main" id="{00000000-0008-0000-0700-00003E020000}"/>
            </a:ext>
          </a:extLst>
        </xdr:cNvPr>
        <xdr:cNvSpPr txBox="1"/>
      </xdr:nvSpPr>
      <xdr:spPr>
        <a:xfrm>
          <a:off x="16370300" y="99798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36,506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31893</xdr:rowOff>
    </xdr:from>
    <xdr:to>
      <xdr:col>86</xdr:col>
      <xdr:colOff>25400</xdr:colOff>
      <xdr:row>58</xdr:row>
      <xdr:rowOff>31893</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6230600" y="99759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91850</xdr:rowOff>
    </xdr:from>
    <xdr:ext cx="599010" cy="259045"/>
    <xdr:sp macro="" textlink="">
      <xdr:nvSpPr>
        <xdr:cNvPr id="576" name="教育費最大値テキスト">
          <a:extLst>
            <a:ext uri="{FF2B5EF4-FFF2-40B4-BE49-F238E27FC236}">
              <a16:creationId xmlns:a16="http://schemas.microsoft.com/office/drawing/2014/main" id="{00000000-0008-0000-0700-000040020000}"/>
            </a:ext>
          </a:extLst>
        </xdr:cNvPr>
        <xdr:cNvSpPr txBox="1"/>
      </xdr:nvSpPr>
      <xdr:spPr>
        <a:xfrm>
          <a:off x="16370300" y="84929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229,162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145173</xdr:rowOff>
    </xdr:from>
    <xdr:to>
      <xdr:col>86</xdr:col>
      <xdr:colOff>25400</xdr:colOff>
      <xdr:row>50</xdr:row>
      <xdr:rowOff>145173</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6230600" y="87176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23368</xdr:rowOff>
    </xdr:from>
    <xdr:to>
      <xdr:col>85</xdr:col>
      <xdr:colOff>127000</xdr:colOff>
      <xdr:row>57</xdr:row>
      <xdr:rowOff>136806</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5481300" y="9796018"/>
          <a:ext cx="838200" cy="1134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114991</xdr:rowOff>
    </xdr:from>
    <xdr:ext cx="534377" cy="259045"/>
    <xdr:sp macro="" textlink="">
      <xdr:nvSpPr>
        <xdr:cNvPr id="579" name="教育費平均値テキスト">
          <a:extLst>
            <a:ext uri="{FF2B5EF4-FFF2-40B4-BE49-F238E27FC236}">
              <a16:creationId xmlns:a16="http://schemas.microsoft.com/office/drawing/2014/main" id="{00000000-0008-0000-0700-000043020000}"/>
            </a:ext>
          </a:extLst>
        </xdr:cNvPr>
        <xdr:cNvSpPr txBox="1"/>
      </xdr:nvSpPr>
      <xdr:spPr>
        <a:xfrm>
          <a:off x="16370300" y="954474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72,008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92114</xdr:rowOff>
    </xdr:from>
    <xdr:to>
      <xdr:col>85</xdr:col>
      <xdr:colOff>177800</xdr:colOff>
      <xdr:row>57</xdr:row>
      <xdr:rowOff>22264</xdr:rowOff>
    </xdr:to>
    <xdr:sp macro="" textlink="">
      <xdr:nvSpPr>
        <xdr:cNvPr id="580" name="フローチャート: 判断 579">
          <a:extLst>
            <a:ext uri="{FF2B5EF4-FFF2-40B4-BE49-F238E27FC236}">
              <a16:creationId xmlns:a16="http://schemas.microsoft.com/office/drawing/2014/main" id="{00000000-0008-0000-0700-000044020000}"/>
            </a:ext>
          </a:extLst>
        </xdr:cNvPr>
        <xdr:cNvSpPr/>
      </xdr:nvSpPr>
      <xdr:spPr>
        <a:xfrm>
          <a:off x="16268700" y="9693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130576</xdr:rowOff>
    </xdr:from>
    <xdr:to>
      <xdr:col>81</xdr:col>
      <xdr:colOff>50800</xdr:colOff>
      <xdr:row>57</xdr:row>
      <xdr:rowOff>136806</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a:off x="14592300" y="9903226"/>
          <a:ext cx="889000" cy="6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158878</xdr:rowOff>
    </xdr:from>
    <xdr:to>
      <xdr:col>81</xdr:col>
      <xdr:colOff>101600</xdr:colOff>
      <xdr:row>57</xdr:row>
      <xdr:rowOff>89028</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5430500" y="97600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105555</xdr:rowOff>
    </xdr:from>
    <xdr:ext cx="534377"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5214111" y="9535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129818</xdr:rowOff>
    </xdr:from>
    <xdr:to>
      <xdr:col>76</xdr:col>
      <xdr:colOff>114300</xdr:colOff>
      <xdr:row>57</xdr:row>
      <xdr:rowOff>130576</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a:off x="13703300" y="9902468"/>
          <a:ext cx="889000" cy="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160073</xdr:rowOff>
    </xdr:from>
    <xdr:to>
      <xdr:col>76</xdr:col>
      <xdr:colOff>165100</xdr:colOff>
      <xdr:row>57</xdr:row>
      <xdr:rowOff>90223</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4541500" y="97612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106750</xdr:rowOff>
    </xdr:from>
    <xdr:ext cx="534377"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4325111" y="95365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129818</xdr:rowOff>
    </xdr:from>
    <xdr:to>
      <xdr:col>71</xdr:col>
      <xdr:colOff>177800</xdr:colOff>
      <xdr:row>57</xdr:row>
      <xdr:rowOff>134945</xdr:rowOff>
    </xdr:to>
    <xdr:cxnSp macro="">
      <xdr:nvCxnSpPr>
        <xdr:cNvPr id="587" name="直線コネクタ 586">
          <a:extLst>
            <a:ext uri="{FF2B5EF4-FFF2-40B4-BE49-F238E27FC236}">
              <a16:creationId xmlns:a16="http://schemas.microsoft.com/office/drawing/2014/main" id="{00000000-0008-0000-0700-00004B020000}"/>
            </a:ext>
          </a:extLst>
        </xdr:cNvPr>
        <xdr:cNvCxnSpPr/>
      </xdr:nvCxnSpPr>
      <xdr:spPr>
        <a:xfrm flipV="1">
          <a:off x="12814300" y="9902468"/>
          <a:ext cx="889000" cy="5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16218</xdr:rowOff>
    </xdr:from>
    <xdr:to>
      <xdr:col>72</xdr:col>
      <xdr:colOff>38100</xdr:colOff>
      <xdr:row>57</xdr:row>
      <xdr:rowOff>117818</xdr:rowOff>
    </xdr:to>
    <xdr:sp macro="" textlink="">
      <xdr:nvSpPr>
        <xdr:cNvPr id="588" name="フローチャート: 判断 587">
          <a:extLst>
            <a:ext uri="{FF2B5EF4-FFF2-40B4-BE49-F238E27FC236}">
              <a16:creationId xmlns:a16="http://schemas.microsoft.com/office/drawing/2014/main" id="{00000000-0008-0000-0700-00004C020000}"/>
            </a:ext>
          </a:extLst>
        </xdr:cNvPr>
        <xdr:cNvSpPr/>
      </xdr:nvSpPr>
      <xdr:spPr>
        <a:xfrm>
          <a:off x="13652500" y="9788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134345</xdr:rowOff>
    </xdr:from>
    <xdr:ext cx="534377"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3436111" y="95640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161654</xdr:rowOff>
    </xdr:from>
    <xdr:to>
      <xdr:col>67</xdr:col>
      <xdr:colOff>101600</xdr:colOff>
      <xdr:row>57</xdr:row>
      <xdr:rowOff>91804</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2763500" y="9762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108331</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2547111" y="9538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144018</xdr:rowOff>
    </xdr:from>
    <xdr:to>
      <xdr:col>85</xdr:col>
      <xdr:colOff>177800</xdr:colOff>
      <xdr:row>57</xdr:row>
      <xdr:rowOff>74168</xdr:rowOff>
    </xdr:to>
    <xdr:sp macro="" textlink="">
      <xdr:nvSpPr>
        <xdr:cNvPr id="597" name="楕円 596">
          <a:extLst>
            <a:ext uri="{FF2B5EF4-FFF2-40B4-BE49-F238E27FC236}">
              <a16:creationId xmlns:a16="http://schemas.microsoft.com/office/drawing/2014/main" id="{00000000-0008-0000-0700-000055020000}"/>
            </a:ext>
          </a:extLst>
        </xdr:cNvPr>
        <xdr:cNvSpPr/>
      </xdr:nvSpPr>
      <xdr:spPr>
        <a:xfrm>
          <a:off x="16268700" y="9745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122445</xdr:rowOff>
    </xdr:from>
    <xdr:ext cx="534377" cy="259045"/>
    <xdr:sp macro="" textlink="">
      <xdr:nvSpPr>
        <xdr:cNvPr id="598" name="教育費該当値テキスト">
          <a:extLst>
            <a:ext uri="{FF2B5EF4-FFF2-40B4-BE49-F238E27FC236}">
              <a16:creationId xmlns:a16="http://schemas.microsoft.com/office/drawing/2014/main" id="{00000000-0008-0000-0700-000056020000}"/>
            </a:ext>
          </a:extLst>
        </xdr:cNvPr>
        <xdr:cNvSpPr txBox="1"/>
      </xdr:nvSpPr>
      <xdr:spPr>
        <a:xfrm>
          <a:off x="16370300" y="97236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86006</xdr:rowOff>
    </xdr:from>
    <xdr:to>
      <xdr:col>81</xdr:col>
      <xdr:colOff>101600</xdr:colOff>
      <xdr:row>58</xdr:row>
      <xdr:rowOff>16156</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5430500" y="9858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7283</xdr:rowOff>
    </xdr:from>
    <xdr:ext cx="534377"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5214111" y="99513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79776</xdr:rowOff>
    </xdr:from>
    <xdr:to>
      <xdr:col>76</xdr:col>
      <xdr:colOff>165100</xdr:colOff>
      <xdr:row>58</xdr:row>
      <xdr:rowOff>9926</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4541500" y="9852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1053</xdr:rowOff>
    </xdr:from>
    <xdr:ext cx="534377"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4325111" y="99451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79018</xdr:rowOff>
    </xdr:from>
    <xdr:to>
      <xdr:col>72</xdr:col>
      <xdr:colOff>38100</xdr:colOff>
      <xdr:row>58</xdr:row>
      <xdr:rowOff>9168</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3652500" y="9851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295</xdr:rowOff>
    </xdr:from>
    <xdr:ext cx="534377"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3436111" y="9944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84145</xdr:rowOff>
    </xdr:from>
    <xdr:to>
      <xdr:col>67</xdr:col>
      <xdr:colOff>101600</xdr:colOff>
      <xdr:row>58</xdr:row>
      <xdr:rowOff>14295</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2763500" y="9856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5422</xdr:rowOff>
    </xdr:from>
    <xdr:ext cx="534377" cy="259045"/>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2547111" y="9949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7" name="災害復旧費グラフ枠">
          <a:extLst>
            <a:ext uri="{FF2B5EF4-FFF2-40B4-BE49-F238E27FC236}">
              <a16:creationId xmlns:a16="http://schemas.microsoft.com/office/drawing/2014/main" id="{00000000-0008-0000-0700-000073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57829</xdr:rowOff>
    </xdr:from>
    <xdr:to>
      <xdr:col>85</xdr:col>
      <xdr:colOff>126364</xdr:colOff>
      <xdr:row>78</xdr:row>
      <xdr:rowOff>139700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flipV="1">
          <a:off x="16317595" y="12230779"/>
          <a:ext cx="1269" cy="12820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29" name="災害復旧費最小値テキスト">
          <a:extLst>
            <a:ext uri="{FF2B5EF4-FFF2-40B4-BE49-F238E27FC236}">
              <a16:creationId xmlns:a16="http://schemas.microsoft.com/office/drawing/2014/main" id="{00000000-0008-0000-0700-000075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4506</xdr:rowOff>
    </xdr:from>
    <xdr:ext cx="599010" cy="259045"/>
    <xdr:sp macro="" textlink="">
      <xdr:nvSpPr>
        <xdr:cNvPr id="631" name="災害復旧費最大値テキスト">
          <a:extLst>
            <a:ext uri="{FF2B5EF4-FFF2-40B4-BE49-F238E27FC236}">
              <a16:creationId xmlns:a16="http://schemas.microsoft.com/office/drawing/2014/main" id="{00000000-0008-0000-0700-000077020000}"/>
            </a:ext>
          </a:extLst>
        </xdr:cNvPr>
        <xdr:cNvSpPr txBox="1"/>
      </xdr:nvSpPr>
      <xdr:spPr>
        <a:xfrm>
          <a:off x="16370300" y="120060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280,407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57829</xdr:rowOff>
    </xdr:from>
    <xdr:to>
      <xdr:col>86</xdr:col>
      <xdr:colOff>25400</xdr:colOff>
      <xdr:row>71</xdr:row>
      <xdr:rowOff>57829</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6230600" y="122307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116342</xdr:rowOff>
    </xdr:from>
    <xdr:to>
      <xdr:col>85</xdr:col>
      <xdr:colOff>127000</xdr:colOff>
      <xdr:row>78</xdr:row>
      <xdr:rowOff>132069</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flipV="1">
          <a:off x="15481300" y="13489442"/>
          <a:ext cx="838200" cy="157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40129</xdr:rowOff>
    </xdr:from>
    <xdr:ext cx="534377" cy="259045"/>
    <xdr:sp macro="" textlink="">
      <xdr:nvSpPr>
        <xdr:cNvPr id="634" name="災害復旧費平均値テキスト">
          <a:extLst>
            <a:ext uri="{FF2B5EF4-FFF2-40B4-BE49-F238E27FC236}">
              <a16:creationId xmlns:a16="http://schemas.microsoft.com/office/drawing/2014/main" id="{00000000-0008-0000-0700-00007A020000}"/>
            </a:ext>
          </a:extLst>
        </xdr:cNvPr>
        <xdr:cNvSpPr txBox="1"/>
      </xdr:nvSpPr>
      <xdr:spPr>
        <a:xfrm>
          <a:off x="16370300" y="1324177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17252</xdr:rowOff>
    </xdr:from>
    <xdr:to>
      <xdr:col>85</xdr:col>
      <xdr:colOff>177800</xdr:colOff>
      <xdr:row>78</xdr:row>
      <xdr:rowOff>118852</xdr:rowOff>
    </xdr:to>
    <xdr:sp macro="" textlink="">
      <xdr:nvSpPr>
        <xdr:cNvPr id="635" name="フローチャート: 判断 634">
          <a:extLst>
            <a:ext uri="{FF2B5EF4-FFF2-40B4-BE49-F238E27FC236}">
              <a16:creationId xmlns:a16="http://schemas.microsoft.com/office/drawing/2014/main" id="{00000000-0008-0000-0700-00007B020000}"/>
            </a:ext>
          </a:extLst>
        </xdr:cNvPr>
        <xdr:cNvSpPr/>
      </xdr:nvSpPr>
      <xdr:spPr>
        <a:xfrm>
          <a:off x="16268700" y="13390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132069</xdr:rowOff>
    </xdr:from>
    <xdr:to>
      <xdr:col>81</xdr:col>
      <xdr:colOff>50800</xdr:colOff>
      <xdr:row>78</xdr:row>
      <xdr:rowOff>139691</xdr:rowOff>
    </xdr:to>
    <xdr:cxnSp macro="">
      <xdr:nvCxnSpPr>
        <xdr:cNvPr id="636" name="直線コネクタ 635">
          <a:extLst>
            <a:ext uri="{FF2B5EF4-FFF2-40B4-BE49-F238E27FC236}">
              <a16:creationId xmlns:a16="http://schemas.microsoft.com/office/drawing/2014/main" id="{00000000-0008-0000-0700-00007C020000}"/>
            </a:ext>
          </a:extLst>
        </xdr:cNvPr>
        <xdr:cNvCxnSpPr/>
      </xdr:nvCxnSpPr>
      <xdr:spPr>
        <a:xfrm flipV="1">
          <a:off x="14592300" y="13505169"/>
          <a:ext cx="889000" cy="7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27059</xdr:rowOff>
    </xdr:from>
    <xdr:to>
      <xdr:col>81</xdr:col>
      <xdr:colOff>101600</xdr:colOff>
      <xdr:row>78</xdr:row>
      <xdr:rowOff>128659</xdr:rowOff>
    </xdr:to>
    <xdr:sp macro="" textlink="">
      <xdr:nvSpPr>
        <xdr:cNvPr id="637" name="フローチャート: 判断 636">
          <a:extLst>
            <a:ext uri="{FF2B5EF4-FFF2-40B4-BE49-F238E27FC236}">
              <a16:creationId xmlns:a16="http://schemas.microsoft.com/office/drawing/2014/main" id="{00000000-0008-0000-0700-00007D020000}"/>
            </a:ext>
          </a:extLst>
        </xdr:cNvPr>
        <xdr:cNvSpPr/>
      </xdr:nvSpPr>
      <xdr:spPr>
        <a:xfrm>
          <a:off x="15430500" y="13400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145186</xdr:rowOff>
    </xdr:from>
    <xdr:ext cx="534377" cy="259045"/>
    <xdr:sp macro="" textlink="">
      <xdr:nvSpPr>
        <xdr:cNvPr id="638" name="テキスト ボックス 637">
          <a:extLst>
            <a:ext uri="{FF2B5EF4-FFF2-40B4-BE49-F238E27FC236}">
              <a16:creationId xmlns:a16="http://schemas.microsoft.com/office/drawing/2014/main" id="{00000000-0008-0000-0700-00007E020000}"/>
            </a:ext>
          </a:extLst>
        </xdr:cNvPr>
        <xdr:cNvSpPr txBox="1"/>
      </xdr:nvSpPr>
      <xdr:spPr>
        <a:xfrm>
          <a:off x="15214111" y="13175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113872</xdr:rowOff>
    </xdr:from>
    <xdr:to>
      <xdr:col>76</xdr:col>
      <xdr:colOff>114300</xdr:colOff>
      <xdr:row>78</xdr:row>
      <xdr:rowOff>139691</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3703300" y="13486972"/>
          <a:ext cx="889000" cy="25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46600</xdr:rowOff>
    </xdr:from>
    <xdr:to>
      <xdr:col>76</xdr:col>
      <xdr:colOff>165100</xdr:colOff>
      <xdr:row>78</xdr:row>
      <xdr:rowOff>148200</xdr:rowOff>
    </xdr:to>
    <xdr:sp macro="" textlink="">
      <xdr:nvSpPr>
        <xdr:cNvPr id="640" name="フローチャート: 判断 639">
          <a:extLst>
            <a:ext uri="{FF2B5EF4-FFF2-40B4-BE49-F238E27FC236}">
              <a16:creationId xmlns:a16="http://schemas.microsoft.com/office/drawing/2014/main" id="{00000000-0008-0000-0700-000080020000}"/>
            </a:ext>
          </a:extLst>
        </xdr:cNvPr>
        <xdr:cNvSpPr/>
      </xdr:nvSpPr>
      <xdr:spPr>
        <a:xfrm>
          <a:off x="14541500" y="13419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164727</xdr:rowOff>
    </xdr:from>
    <xdr:ext cx="469744"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4357428" y="13194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113872</xdr:rowOff>
    </xdr:from>
    <xdr:to>
      <xdr:col>71</xdr:col>
      <xdr:colOff>177800</xdr:colOff>
      <xdr:row>78</xdr:row>
      <xdr:rowOff>130301</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flipV="1">
          <a:off x="12814300" y="13486972"/>
          <a:ext cx="889000" cy="16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66881</xdr:rowOff>
    </xdr:from>
    <xdr:to>
      <xdr:col>72</xdr:col>
      <xdr:colOff>38100</xdr:colOff>
      <xdr:row>78</xdr:row>
      <xdr:rowOff>168481</xdr:rowOff>
    </xdr:to>
    <xdr:sp macro="" textlink="">
      <xdr:nvSpPr>
        <xdr:cNvPr id="643" name="フローチャート: 判断 642">
          <a:extLst>
            <a:ext uri="{FF2B5EF4-FFF2-40B4-BE49-F238E27FC236}">
              <a16:creationId xmlns:a16="http://schemas.microsoft.com/office/drawing/2014/main" id="{00000000-0008-0000-0700-000083020000}"/>
            </a:ext>
          </a:extLst>
        </xdr:cNvPr>
        <xdr:cNvSpPr/>
      </xdr:nvSpPr>
      <xdr:spPr>
        <a:xfrm>
          <a:off x="13652500" y="13439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78</xdr:row>
      <xdr:rowOff>159608</xdr:rowOff>
    </xdr:from>
    <xdr:ext cx="469744"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3468428" y="135327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62743</xdr:rowOff>
    </xdr:from>
    <xdr:to>
      <xdr:col>67</xdr:col>
      <xdr:colOff>101600</xdr:colOff>
      <xdr:row>78</xdr:row>
      <xdr:rowOff>164343</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2763500" y="13435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9420</xdr:rowOff>
    </xdr:from>
    <xdr:ext cx="469744"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2579428" y="13211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65542</xdr:rowOff>
    </xdr:from>
    <xdr:to>
      <xdr:col>85</xdr:col>
      <xdr:colOff>177800</xdr:colOff>
      <xdr:row>78</xdr:row>
      <xdr:rowOff>167142</xdr:rowOff>
    </xdr:to>
    <xdr:sp macro="" textlink="">
      <xdr:nvSpPr>
        <xdr:cNvPr id="652" name="楕円 651">
          <a:extLst>
            <a:ext uri="{FF2B5EF4-FFF2-40B4-BE49-F238E27FC236}">
              <a16:creationId xmlns:a16="http://schemas.microsoft.com/office/drawing/2014/main" id="{00000000-0008-0000-0700-00008C020000}"/>
            </a:ext>
          </a:extLst>
        </xdr:cNvPr>
        <xdr:cNvSpPr/>
      </xdr:nvSpPr>
      <xdr:spPr>
        <a:xfrm>
          <a:off x="16268700" y="13438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167130</xdr:rowOff>
    </xdr:from>
    <xdr:ext cx="469744" cy="259045"/>
    <xdr:sp macro="" textlink="">
      <xdr:nvSpPr>
        <xdr:cNvPr id="653" name="災害復旧費該当値テキスト">
          <a:extLst>
            <a:ext uri="{FF2B5EF4-FFF2-40B4-BE49-F238E27FC236}">
              <a16:creationId xmlns:a16="http://schemas.microsoft.com/office/drawing/2014/main" id="{00000000-0008-0000-0700-00008D020000}"/>
            </a:ext>
          </a:extLst>
        </xdr:cNvPr>
        <xdr:cNvSpPr txBox="1"/>
      </xdr:nvSpPr>
      <xdr:spPr>
        <a:xfrm>
          <a:off x="16370300" y="133687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81269</xdr:rowOff>
    </xdr:from>
    <xdr:to>
      <xdr:col>81</xdr:col>
      <xdr:colOff>101600</xdr:colOff>
      <xdr:row>79</xdr:row>
      <xdr:rowOff>11419</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5430500" y="13454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2546</xdr:rowOff>
    </xdr:from>
    <xdr:ext cx="469744"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5246428" y="135470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88891</xdr:rowOff>
    </xdr:from>
    <xdr:to>
      <xdr:col>76</xdr:col>
      <xdr:colOff>165100</xdr:colOff>
      <xdr:row>79</xdr:row>
      <xdr:rowOff>19041</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4541500" y="13461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10168</xdr:rowOff>
    </xdr:from>
    <xdr:ext cx="249299"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4467650" y="1355471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63072</xdr:rowOff>
    </xdr:from>
    <xdr:to>
      <xdr:col>72</xdr:col>
      <xdr:colOff>38100</xdr:colOff>
      <xdr:row>78</xdr:row>
      <xdr:rowOff>164672</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3652500" y="13436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9749</xdr:rowOff>
    </xdr:from>
    <xdr:ext cx="469744"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3468428" y="132113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79501</xdr:rowOff>
    </xdr:from>
    <xdr:to>
      <xdr:col>67</xdr:col>
      <xdr:colOff>101600</xdr:colOff>
      <xdr:row>79</xdr:row>
      <xdr:rowOff>9651</xdr:rowOff>
    </xdr:to>
    <xdr:sp macro="" textlink="">
      <xdr:nvSpPr>
        <xdr:cNvPr id="660" name="楕円 659">
          <a:extLst>
            <a:ext uri="{FF2B5EF4-FFF2-40B4-BE49-F238E27FC236}">
              <a16:creationId xmlns:a16="http://schemas.microsoft.com/office/drawing/2014/main" id="{00000000-0008-0000-0700-000094020000}"/>
            </a:ext>
          </a:extLst>
        </xdr:cNvPr>
        <xdr:cNvSpPr/>
      </xdr:nvSpPr>
      <xdr:spPr>
        <a:xfrm>
          <a:off x="12763500" y="13452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778</xdr:rowOff>
    </xdr:from>
    <xdr:ext cx="469744"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2579428" y="135453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57,285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44450</xdr:rowOff>
    </xdr:from>
    <xdr:to>
      <xdr:col>89</xdr:col>
      <xdr:colOff>177800</xdr:colOff>
      <xdr:row>99</xdr:row>
      <xdr:rowOff>44450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73677</xdr:rowOff>
    </xdr:from>
    <xdr:ext cx="53129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914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5" name="公債費グラフ枠">
          <a:extLst>
            <a:ext uri="{FF2B5EF4-FFF2-40B4-BE49-F238E27FC236}">
              <a16:creationId xmlns:a16="http://schemas.microsoft.com/office/drawing/2014/main" id="{00000000-0008-0000-0700-0000AD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45238</xdr:rowOff>
    </xdr:from>
    <xdr:to>
      <xdr:col>85</xdr:col>
      <xdr:colOff>126364</xdr:colOff>
      <xdr:row>99</xdr:row>
      <xdr:rowOff>108241</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flipV="1">
          <a:off x="16317595" y="15647188"/>
          <a:ext cx="1269" cy="14346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112068</xdr:rowOff>
    </xdr:from>
    <xdr:ext cx="534377" cy="259045"/>
    <xdr:sp macro="" textlink="">
      <xdr:nvSpPr>
        <xdr:cNvPr id="687" name="公債費最小値テキスト">
          <a:extLst>
            <a:ext uri="{FF2B5EF4-FFF2-40B4-BE49-F238E27FC236}">
              <a16:creationId xmlns:a16="http://schemas.microsoft.com/office/drawing/2014/main" id="{00000000-0008-0000-0700-0000AF020000}"/>
            </a:ext>
          </a:extLst>
        </xdr:cNvPr>
        <xdr:cNvSpPr txBox="1"/>
      </xdr:nvSpPr>
      <xdr:spPr>
        <a:xfrm>
          <a:off x="16370300" y="170856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24,977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108241</xdr:rowOff>
    </xdr:from>
    <xdr:to>
      <xdr:col>86</xdr:col>
      <xdr:colOff>25400</xdr:colOff>
      <xdr:row>99</xdr:row>
      <xdr:rowOff>108241</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6230600" y="17081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163365</xdr:rowOff>
    </xdr:from>
    <xdr:ext cx="599010" cy="259045"/>
    <xdr:sp macro="" textlink="">
      <xdr:nvSpPr>
        <xdr:cNvPr id="689" name="公債費最大値テキスト">
          <a:extLst>
            <a:ext uri="{FF2B5EF4-FFF2-40B4-BE49-F238E27FC236}">
              <a16:creationId xmlns:a16="http://schemas.microsoft.com/office/drawing/2014/main" id="{00000000-0008-0000-0700-0000B1020000}"/>
            </a:ext>
          </a:extLst>
        </xdr:cNvPr>
        <xdr:cNvSpPr txBox="1"/>
      </xdr:nvSpPr>
      <xdr:spPr>
        <a:xfrm>
          <a:off x="16370300" y="154224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137,938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45238</xdr:rowOff>
    </xdr:from>
    <xdr:to>
      <xdr:col>86</xdr:col>
      <xdr:colOff>25400</xdr:colOff>
      <xdr:row>91</xdr:row>
      <xdr:rowOff>45238</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6230600" y="156471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25336</xdr:rowOff>
    </xdr:from>
    <xdr:to>
      <xdr:col>85</xdr:col>
      <xdr:colOff>127000</xdr:colOff>
      <xdr:row>97</xdr:row>
      <xdr:rowOff>37960</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5481300" y="16655986"/>
          <a:ext cx="838200" cy="12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168139</xdr:rowOff>
    </xdr:from>
    <xdr:ext cx="534377" cy="259045"/>
    <xdr:sp macro="" textlink="">
      <xdr:nvSpPr>
        <xdr:cNvPr id="692" name="公債費平均値テキスト">
          <a:extLst>
            <a:ext uri="{FF2B5EF4-FFF2-40B4-BE49-F238E27FC236}">
              <a16:creationId xmlns:a16="http://schemas.microsoft.com/office/drawing/2014/main" id="{00000000-0008-0000-0700-0000B4020000}"/>
            </a:ext>
          </a:extLst>
        </xdr:cNvPr>
        <xdr:cNvSpPr txBox="1"/>
      </xdr:nvSpPr>
      <xdr:spPr>
        <a:xfrm>
          <a:off x="16370300" y="164558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145262</xdr:rowOff>
    </xdr:from>
    <xdr:to>
      <xdr:col>85</xdr:col>
      <xdr:colOff>177800</xdr:colOff>
      <xdr:row>97</xdr:row>
      <xdr:rowOff>75412</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6268700" y="16604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25336</xdr:rowOff>
    </xdr:from>
    <xdr:to>
      <xdr:col>81</xdr:col>
      <xdr:colOff>50800</xdr:colOff>
      <xdr:row>97</xdr:row>
      <xdr:rowOff>56655</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flipV="1">
          <a:off x="14592300" y="16655986"/>
          <a:ext cx="889000" cy="313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125070</xdr:rowOff>
    </xdr:from>
    <xdr:to>
      <xdr:col>81</xdr:col>
      <xdr:colOff>101600</xdr:colOff>
      <xdr:row>97</xdr:row>
      <xdr:rowOff>55220</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5430500" y="16584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71747</xdr:rowOff>
    </xdr:from>
    <xdr:ext cx="534377"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5214111" y="163594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34595</xdr:rowOff>
    </xdr:from>
    <xdr:to>
      <xdr:col>76</xdr:col>
      <xdr:colOff>114300</xdr:colOff>
      <xdr:row>97</xdr:row>
      <xdr:rowOff>56655</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a:off x="13703300" y="16665245"/>
          <a:ext cx="889000" cy="22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115</xdr:rowOff>
    </xdr:from>
    <xdr:to>
      <xdr:col>76</xdr:col>
      <xdr:colOff>165100</xdr:colOff>
      <xdr:row>97</xdr:row>
      <xdr:rowOff>101715</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4541500" y="16630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118242</xdr:rowOff>
    </xdr:from>
    <xdr:ext cx="534377"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4325111" y="164059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8789</xdr:rowOff>
    </xdr:from>
    <xdr:to>
      <xdr:col>71</xdr:col>
      <xdr:colOff>177800</xdr:colOff>
      <xdr:row>97</xdr:row>
      <xdr:rowOff>34595</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a:off x="12814300" y="16639439"/>
          <a:ext cx="889000" cy="258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150698</xdr:rowOff>
    </xdr:from>
    <xdr:to>
      <xdr:col>72</xdr:col>
      <xdr:colOff>38100</xdr:colOff>
      <xdr:row>97</xdr:row>
      <xdr:rowOff>80848</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3652500" y="166098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97375</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3436111" y="163851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119583</xdr:rowOff>
    </xdr:from>
    <xdr:to>
      <xdr:col>67</xdr:col>
      <xdr:colOff>101600</xdr:colOff>
      <xdr:row>97</xdr:row>
      <xdr:rowOff>49733</xdr:rowOff>
    </xdr:to>
    <xdr:sp macro="" textlink="">
      <xdr:nvSpPr>
        <xdr:cNvPr id="703" name="フローチャート: 判断 702">
          <a:extLst>
            <a:ext uri="{FF2B5EF4-FFF2-40B4-BE49-F238E27FC236}">
              <a16:creationId xmlns:a16="http://schemas.microsoft.com/office/drawing/2014/main" id="{00000000-0008-0000-0700-0000BF020000}"/>
            </a:ext>
          </a:extLst>
        </xdr:cNvPr>
        <xdr:cNvSpPr/>
      </xdr:nvSpPr>
      <xdr:spPr>
        <a:xfrm>
          <a:off x="12763500" y="165787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66260</xdr:rowOff>
    </xdr:from>
    <xdr:ext cx="534377"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2547111" y="163540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158610</xdr:rowOff>
    </xdr:from>
    <xdr:to>
      <xdr:col>85</xdr:col>
      <xdr:colOff>177800</xdr:colOff>
      <xdr:row>97</xdr:row>
      <xdr:rowOff>88760</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6268700" y="16617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137037</xdr:rowOff>
    </xdr:from>
    <xdr:ext cx="534377" cy="259045"/>
    <xdr:sp macro="" textlink="">
      <xdr:nvSpPr>
        <xdr:cNvPr id="711" name="公債費該当値テキスト">
          <a:extLst>
            <a:ext uri="{FF2B5EF4-FFF2-40B4-BE49-F238E27FC236}">
              <a16:creationId xmlns:a16="http://schemas.microsoft.com/office/drawing/2014/main" id="{00000000-0008-0000-0700-0000C7020000}"/>
            </a:ext>
          </a:extLst>
        </xdr:cNvPr>
        <xdr:cNvSpPr txBox="1"/>
      </xdr:nvSpPr>
      <xdr:spPr>
        <a:xfrm>
          <a:off x="16370300" y="16596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145986</xdr:rowOff>
    </xdr:from>
    <xdr:to>
      <xdr:col>81</xdr:col>
      <xdr:colOff>101600</xdr:colOff>
      <xdr:row>97</xdr:row>
      <xdr:rowOff>76136</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5430500" y="16605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67263</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5214111" y="166979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5855</xdr:rowOff>
    </xdr:from>
    <xdr:to>
      <xdr:col>76</xdr:col>
      <xdr:colOff>165100</xdr:colOff>
      <xdr:row>97</xdr:row>
      <xdr:rowOff>107455</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4541500" y="16636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98582</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4325111" y="167292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155245</xdr:rowOff>
    </xdr:from>
    <xdr:to>
      <xdr:col>72</xdr:col>
      <xdr:colOff>38100</xdr:colOff>
      <xdr:row>97</xdr:row>
      <xdr:rowOff>85395</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3652500" y="16614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76522</xdr:rowOff>
    </xdr:from>
    <xdr:ext cx="534377"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3436111" y="167071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129439</xdr:rowOff>
    </xdr:from>
    <xdr:to>
      <xdr:col>67</xdr:col>
      <xdr:colOff>101600</xdr:colOff>
      <xdr:row>97</xdr:row>
      <xdr:rowOff>59589</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2763500" y="16588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50716</xdr:rowOff>
    </xdr:from>
    <xdr:ext cx="534377"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2547111" y="166813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2" name="諸支出金グラフ枠">
          <a:extLst>
            <a:ext uri="{FF2B5EF4-FFF2-40B4-BE49-F238E27FC236}">
              <a16:creationId xmlns:a16="http://schemas.microsoft.com/office/drawing/2014/main" id="{00000000-0008-0000-0700-0000E6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110109</xdr:rowOff>
    </xdr:from>
    <xdr:to>
      <xdr:col>116</xdr:col>
      <xdr:colOff>62864</xdr:colOff>
      <xdr:row>39</xdr:row>
      <xdr:rowOff>44450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flipV="1">
          <a:off x="22159595" y="5425059"/>
          <a:ext cx="1269" cy="13059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65422</xdr:rowOff>
    </xdr:from>
    <xdr:ext cx="249299" cy="259045"/>
    <xdr:sp macro="" textlink="">
      <xdr:nvSpPr>
        <xdr:cNvPr id="744" name="諸支出金最小値テキスト">
          <a:extLst>
            <a:ext uri="{FF2B5EF4-FFF2-40B4-BE49-F238E27FC236}">
              <a16:creationId xmlns:a16="http://schemas.microsoft.com/office/drawing/2014/main" id="{00000000-0008-0000-0700-0000E8020000}"/>
            </a:ext>
          </a:extLst>
        </xdr:cNvPr>
        <xdr:cNvSpPr txBox="1"/>
      </xdr:nvSpPr>
      <xdr:spPr>
        <a:xfrm>
          <a:off x="22212300" y="675197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56786</xdr:rowOff>
    </xdr:from>
    <xdr:ext cx="534377" cy="259045"/>
    <xdr:sp macro="" textlink="">
      <xdr:nvSpPr>
        <xdr:cNvPr id="746" name="諸支出金最大値テキスト">
          <a:extLst>
            <a:ext uri="{FF2B5EF4-FFF2-40B4-BE49-F238E27FC236}">
              <a16:creationId xmlns:a16="http://schemas.microsoft.com/office/drawing/2014/main" id="{00000000-0008-0000-0700-0000EA020000}"/>
            </a:ext>
          </a:extLst>
        </xdr:cNvPr>
        <xdr:cNvSpPr txBox="1"/>
      </xdr:nvSpPr>
      <xdr:spPr>
        <a:xfrm>
          <a:off x="22212300" y="52002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10,283</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110109</xdr:rowOff>
    </xdr:from>
    <xdr:to>
      <xdr:col>116</xdr:col>
      <xdr:colOff>152400</xdr:colOff>
      <xdr:row>31</xdr:row>
      <xdr:rowOff>110109</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22072600" y="54250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154322</xdr:rowOff>
    </xdr:from>
    <xdr:ext cx="378565" cy="259045"/>
    <xdr:sp macro="" textlink="">
      <xdr:nvSpPr>
        <xdr:cNvPr id="749" name="諸支出金平均値テキスト">
          <a:extLst>
            <a:ext uri="{FF2B5EF4-FFF2-40B4-BE49-F238E27FC236}">
              <a16:creationId xmlns:a16="http://schemas.microsoft.com/office/drawing/2014/main" id="{00000000-0008-0000-0700-0000ED020000}"/>
            </a:ext>
          </a:extLst>
        </xdr:cNvPr>
        <xdr:cNvSpPr txBox="1"/>
      </xdr:nvSpPr>
      <xdr:spPr>
        <a:xfrm>
          <a:off x="22212300" y="6497972"/>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131445</xdr:rowOff>
    </xdr:from>
    <xdr:to>
      <xdr:col>116</xdr:col>
      <xdr:colOff>114300</xdr:colOff>
      <xdr:row>39</xdr:row>
      <xdr:rowOff>61595</xdr:rowOff>
    </xdr:to>
    <xdr:sp macro=""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22110700" y="6646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164973</xdr:rowOff>
    </xdr:from>
    <xdr:to>
      <xdr:col>112</xdr:col>
      <xdr:colOff>38100</xdr:colOff>
      <xdr:row>39</xdr:row>
      <xdr:rowOff>95123</xdr:rowOff>
    </xdr:to>
    <xdr:sp macro="" textlink="">
      <xdr:nvSpPr>
        <xdr:cNvPr id="752" name="フローチャート: 判断 751">
          <a:extLst>
            <a:ext uri="{FF2B5EF4-FFF2-40B4-BE49-F238E27FC236}">
              <a16:creationId xmlns:a16="http://schemas.microsoft.com/office/drawing/2014/main" id="{00000000-0008-0000-0700-0000F0020000}"/>
            </a:ext>
          </a:extLst>
        </xdr:cNvPr>
        <xdr:cNvSpPr/>
      </xdr:nvSpPr>
      <xdr:spPr>
        <a:xfrm>
          <a:off x="21272500" y="66800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37</xdr:row>
      <xdr:rowOff>111650</xdr:rowOff>
    </xdr:from>
    <xdr:ext cx="249299"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21198650" y="645530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164973</xdr:rowOff>
    </xdr:from>
    <xdr:to>
      <xdr:col>107</xdr:col>
      <xdr:colOff>101600</xdr:colOff>
      <xdr:row>39</xdr:row>
      <xdr:rowOff>95123</xdr:rowOff>
    </xdr:to>
    <xdr:sp macro="" textlink="">
      <xdr:nvSpPr>
        <xdr:cNvPr id="755" name="フローチャート: 判断 754">
          <a:extLst>
            <a:ext uri="{FF2B5EF4-FFF2-40B4-BE49-F238E27FC236}">
              <a16:creationId xmlns:a16="http://schemas.microsoft.com/office/drawing/2014/main" id="{00000000-0008-0000-0700-0000F3020000}"/>
            </a:ext>
          </a:extLst>
        </xdr:cNvPr>
        <xdr:cNvSpPr/>
      </xdr:nvSpPr>
      <xdr:spPr>
        <a:xfrm>
          <a:off x="20383500" y="66800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37</xdr:row>
      <xdr:rowOff>111650</xdr:rowOff>
    </xdr:from>
    <xdr:ext cx="249299"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0309650" y="645530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57" name="直線コネクタ 756">
          <a:extLst>
            <a:ext uri="{FF2B5EF4-FFF2-40B4-BE49-F238E27FC236}">
              <a16:creationId xmlns:a16="http://schemas.microsoft.com/office/drawing/2014/main" id="{00000000-0008-0000-0700-0000F5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164719</xdr:rowOff>
    </xdr:from>
    <xdr:to>
      <xdr:col>102</xdr:col>
      <xdr:colOff>165100</xdr:colOff>
      <xdr:row>39</xdr:row>
      <xdr:rowOff>94869</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19494500" y="6679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37</xdr:row>
      <xdr:rowOff>111396</xdr:rowOff>
    </xdr:from>
    <xdr:ext cx="249299"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9420650" y="645504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139954</xdr:rowOff>
    </xdr:from>
    <xdr:to>
      <xdr:col>98</xdr:col>
      <xdr:colOff>38100</xdr:colOff>
      <xdr:row>39</xdr:row>
      <xdr:rowOff>70104</xdr:rowOff>
    </xdr:to>
    <xdr:sp macro="" textlink="">
      <xdr:nvSpPr>
        <xdr:cNvPr id="760" name="フローチャート: 判断 759">
          <a:extLst>
            <a:ext uri="{FF2B5EF4-FFF2-40B4-BE49-F238E27FC236}">
              <a16:creationId xmlns:a16="http://schemas.microsoft.com/office/drawing/2014/main" id="{00000000-0008-0000-0700-0000F8020000}"/>
            </a:ext>
          </a:extLst>
        </xdr:cNvPr>
        <xdr:cNvSpPr/>
      </xdr:nvSpPr>
      <xdr:spPr>
        <a:xfrm>
          <a:off x="18605500" y="66550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86631</xdr:rowOff>
    </xdr:from>
    <xdr:ext cx="378565"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18467017" y="64302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109872</xdr:rowOff>
    </xdr:from>
    <xdr:ext cx="249299" cy="259045"/>
    <xdr:sp macro="" textlink="">
      <xdr:nvSpPr>
        <xdr:cNvPr id="768" name="諸支出金該当値テキスト">
          <a:extLst>
            <a:ext uri="{FF2B5EF4-FFF2-40B4-BE49-F238E27FC236}">
              <a16:creationId xmlns:a16="http://schemas.microsoft.com/office/drawing/2014/main" id="{00000000-0008-0000-0700-000000030000}"/>
            </a:ext>
          </a:extLst>
        </xdr:cNvPr>
        <xdr:cNvSpPr txBox="1"/>
      </xdr:nvSpPr>
      <xdr:spPr>
        <a:xfrm>
          <a:off x="22212300" y="662497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75" name="楕円 774">
          <a:extLst>
            <a:ext uri="{FF2B5EF4-FFF2-40B4-BE49-F238E27FC236}">
              <a16:creationId xmlns:a16="http://schemas.microsoft.com/office/drawing/2014/main" id="{00000000-0008-0000-0700-00000703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5" name="テキスト ボックス 784">
          <a:extLst>
            <a:ext uri="{FF2B5EF4-FFF2-40B4-BE49-F238E27FC236}">
              <a16:creationId xmlns:a16="http://schemas.microsoft.com/office/drawing/2014/main" id="{00000000-0008-0000-0700-000011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0" name="テキスト ボックス 789">
          <a:extLst>
            <a:ext uri="{FF2B5EF4-FFF2-40B4-BE49-F238E27FC236}">
              <a16:creationId xmlns:a16="http://schemas.microsoft.com/office/drawing/2014/main" id="{00000000-0008-0000-0700-000016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1" name="前年度繰上充用金グラフ枠">
          <a:extLst>
            <a:ext uri="{FF2B5EF4-FFF2-40B4-BE49-F238E27FC236}">
              <a16:creationId xmlns:a16="http://schemas.microsoft.com/office/drawing/2014/main" id="{00000000-0008-0000-0700-000017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3" name="前年度繰上充用金最小値テキスト">
          <a:extLst>
            <a:ext uri="{FF2B5EF4-FFF2-40B4-BE49-F238E27FC236}">
              <a16:creationId xmlns:a16="http://schemas.microsoft.com/office/drawing/2014/main" id="{00000000-0008-0000-0700-000019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5" name="前年度繰上充用金最大値テキスト">
          <a:extLst>
            <a:ext uri="{FF2B5EF4-FFF2-40B4-BE49-F238E27FC236}">
              <a16:creationId xmlns:a16="http://schemas.microsoft.com/office/drawing/2014/main" id="{00000000-0008-0000-0700-00001B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8" name="前年度繰上充用金平均値テキスト">
          <a:extLst>
            <a:ext uri="{FF2B5EF4-FFF2-40B4-BE49-F238E27FC236}">
              <a16:creationId xmlns:a16="http://schemas.microsoft.com/office/drawing/2014/main" id="{00000000-0008-0000-0700-00001E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1" name="フローチャート: 判断 800">
          <a:extLst>
            <a:ext uri="{FF2B5EF4-FFF2-40B4-BE49-F238E27FC236}">
              <a16:creationId xmlns:a16="http://schemas.microsoft.com/office/drawing/2014/main" id="{00000000-0008-0000-0700-000021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4" name="フローチャート: 判断 803">
          <a:extLst>
            <a:ext uri="{FF2B5EF4-FFF2-40B4-BE49-F238E27FC236}">
              <a16:creationId xmlns:a16="http://schemas.microsoft.com/office/drawing/2014/main" id="{00000000-0008-0000-0700-000024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9" name="フローチャート: 判断 808">
          <a:extLst>
            <a:ext uri="{FF2B5EF4-FFF2-40B4-BE49-F238E27FC236}">
              <a16:creationId xmlns:a16="http://schemas.microsoft.com/office/drawing/2014/main" id="{00000000-0008-0000-0700-000029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7" name="前年度繰上充用金該当値テキスト">
          <a:extLst>
            <a:ext uri="{FF2B5EF4-FFF2-40B4-BE49-F238E27FC236}">
              <a16:creationId xmlns:a16="http://schemas.microsoft.com/office/drawing/2014/main" id="{00000000-0008-0000-0700-000031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4" name="楕円 823">
          <a:extLst>
            <a:ext uri="{FF2B5EF4-FFF2-40B4-BE49-F238E27FC236}">
              <a16:creationId xmlns:a16="http://schemas.microsoft.com/office/drawing/2014/main" id="{00000000-0008-0000-0700-000038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6" name="正方形/長方形 825">
          <a:extLst>
            <a:ext uri="{FF2B5EF4-FFF2-40B4-BE49-F238E27FC236}">
              <a16:creationId xmlns:a16="http://schemas.microsoft.com/office/drawing/2014/main" id="{00000000-0008-0000-0700-00003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7" name="正方形/長方形 826">
          <a:extLst>
            <a:ext uri="{FF2B5EF4-FFF2-40B4-BE49-F238E27FC236}">
              <a16:creationId xmlns:a16="http://schemas.microsoft.com/office/drawing/2014/main" id="{00000000-0008-0000-0700-00003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類似団体内平均値と比較して財政力指数が低いこと、経常的歳入の不足等から一人当たりの歳入が少ないため、基本的にほとんどの一人当たり目的別歳出は類似団体内平均値を下回る傾向となっている。</a:t>
          </a:r>
          <a:endParaRPr lang="ja-JP" altLang="ja-JP" sz="14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衛生費は、類似団体内順位で</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57</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団体中</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最下</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位の</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20,988</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円となっており、当町は公営病院が無く、病院事業会計に対する負担金が無いこと等により、低水準である。</a:t>
          </a:r>
          <a:endParaRPr lang="ja-JP" altLang="ja-JP" sz="1400">
            <a:effectLst/>
            <a:latin typeface="ＭＳ Ｐゴシック" panose="020B0600070205080204" pitchFamily="50" charset="-128"/>
            <a:ea typeface="ＭＳ Ｐゴシック" panose="020B0600070205080204" pitchFamily="50" charset="-128"/>
          </a:endParaRPr>
        </a:p>
        <a:p>
          <a:pPr eaLnBrk="1" fontAlgn="auto" latinLnBrk="0" hangingPunct="1"/>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議会費は、前年度とほぼ同水準の住民一人当たり</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6,132</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円となっており、類似団体内平均値を下回っているが、全国平均及び青森県平均と比較すると</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大きく上回って</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いる。　</a:t>
          </a:r>
          <a:endParaRPr lang="ja-JP" altLang="ja-JP" sz="1400">
            <a:effectLst/>
            <a:latin typeface="ＭＳ Ｐゴシック" panose="020B0600070205080204" pitchFamily="50" charset="-128"/>
            <a:ea typeface="ＭＳ Ｐゴシック" panose="020B0600070205080204" pitchFamily="50" charset="-128"/>
          </a:endParaRPr>
        </a:p>
        <a:p>
          <a:pPr eaLnBrk="1" fontAlgn="auto" latinLnBrk="0" hangingPunct="1"/>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公債費は、前年度と比較して</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994</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円</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減</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となった。少しずつではあるが減少傾向となっており、今後も新規発行債の抑制により削減を目指す。</a:t>
          </a:r>
          <a:endPar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endParaRPr>
        </a:p>
        <a:p>
          <a:pPr eaLnBrk="1" fontAlgn="auto" latinLnBrk="0" hangingPunct="1"/>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　前年度より増加した総務費、労働費及び商工費の増額理由は、新型コロナウイルス感染症対策に起因する臨時的事業を行ったためである。また、民生費は主に保育所等整備事業による増、教育費は主に小中学校エアコン整備事業による増であり、いずれも一時的なものである。</a:t>
          </a:r>
          <a:endPar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2</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青森県階上町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t"/>
        <a:lstStyle/>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標準財政規模に占める財政調整基金残高の割合は、前年度比</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8.99</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と大幅</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増の</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57.38</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％となった。また、実質収支額の割合は前年度より</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2.84</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と大幅減</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の</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6.20</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％とな</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り、実質単年度収支は５年ぶりにプラスとなった。いずれの値も例年と比較して大きく異なっているが、新型コロナウイルス感染症に伴い臨時的な事業を行ったこと、例年行う事業中止等による影響である。</a:t>
          </a:r>
          <a:endParaRPr lang="ja-JP" altLang="ja-JP" sz="14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今後は、特別会計への繰出金及びインフラ施設等の老朽化に伴う維持補修費等の増加が見込まれ、更に町税等の自主財源に係る収入額は大幅な増加が期待できない状況であることから、財政調整基金からの繰入金に頼らざるを得ない財政状況となることが続くと予想される。弾力的な財政運営を行うために、歳入確保と歳出削減に努め、財政調整基金残高を保持し、健全な財政運営を目指す。</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2</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青森県階上町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連結実質赤字について、全会計において黒字決算となっているが、一般会計から特別会計への多額の繰出金が、一般会計の負担となっている。</a:t>
          </a:r>
          <a:endParaRPr lang="ja-JP" altLang="ja-JP" sz="14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国民健康保険特別会計については、保険税収入が減少傾向にある中で、医療の高度化による保険給付費は増加傾向である。平成</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30</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から保険財政運営の広域化が行われ、納付金の増加が見込まれる等、今後も厳しい状況が続くと予想される。適正な保険税率の見直し及び健康寿命延伸事業による保険給付費の抑制を行うことで歳出削減につなげ、一般会計からの繰入金</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に頼らない財政運営</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を目指す。</a:t>
          </a:r>
          <a:endParaRPr lang="ja-JP" altLang="ja-JP" sz="14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介護保険特別会計については、適正な保険料の設定及び徴収率の向上を図ることにより収入確保を目指し、要介護認定とならないよう各種事業を行うことにより介護給付費の抑制を行う。</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公共下水道事業特別会計については、徴収率及び接続率を向上させることにより特別会計の健全化を図りつつ必要な管渠等の整備を行うこととし、</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一般会計からの</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繰入金</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を抑制する</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a:t>
          </a:r>
          <a:endParaRPr kumimoji="1" lang="ja-JP" altLang="en-US" sz="1400">
            <a:latin typeface="ＭＳ Ｐゴシック" panose="020B0600070205080204" pitchFamily="50" charset="-128"/>
            <a:ea typeface="ＭＳ Ｐゴシック" panose="020B0600070205080204" pitchFamily="50"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a:extLst>
            <a:ext uri="{FF2B5EF4-FFF2-40B4-BE49-F238E27FC236}">
              <a16:creationId xmlns:a16="http://schemas.microsoft.com/office/drawing/2014/main" id="{00000000-0008-0000-0900-000012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a:extLst>
            <a:ext uri="{FF2B5EF4-FFF2-40B4-BE49-F238E27FC236}">
              <a16:creationId xmlns:a16="http://schemas.microsoft.com/office/drawing/2014/main" id="{00000000-0008-0000-0900-000013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2</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青森県階上町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平成</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25</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年度に一般会計における公債費</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は</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ピークを迎え</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たが</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、元利償還金及び準元利償還金（主に一部事務組合等が起こした地方債の元利償還金に対する負担金）</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は</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減少</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し</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ている。元利償還金は減少しているが、それ以上に普通交付税に算入される地方債残高の減少が大きいため、今後の</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実質公債費比率は</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、増加傾向に転じる</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可能性がある</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。これは、当町は過疎</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債</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及び合併特例債等の有利な起債ができないため、交付税措置のない一般単独事業債を使わざるを得ないという財政事情のためである。</a:t>
          </a:r>
          <a:endParaRPr lang="ja-JP" altLang="ja-JP">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　また</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、公共下水道事業特別会計については、据置期間終了に伴い元金に係る償還が本格的に始まっていることから、実質公債費比率に影響を与えるものと予想される。</a:t>
          </a:r>
          <a:endParaRPr lang="ja-JP" altLang="ja-JP" sz="14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今後も引き続き地方債残高の削減に努め、公債費の抑制を図っていく。</a:t>
          </a:r>
          <a:endParaRPr lang="ja-JP" altLang="ja-JP" sz="1400" baseline="0">
            <a:effectLst/>
            <a:latin typeface="ＭＳ Ｐゴシック" panose="020B0600070205080204" pitchFamily="50" charset="-128"/>
            <a:ea typeface="ＭＳ Ｐゴシック" panose="020B0600070205080204" pitchFamily="50" charset="-128"/>
          </a:endParaRPr>
        </a:p>
        <a:p>
          <a:pPr eaLnBrk="1" fontAlgn="auto" latinLnBrk="0" hangingPunct="1"/>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1</xdr:col>
      <xdr:colOff>0</xdr:colOff>
      <xdr:row>55</xdr:row>
      <xdr:rowOff>0</xdr:rowOff>
    </xdr:from>
    <xdr:to>
      <xdr:col>10</xdr:col>
      <xdr:colOff>0</xdr:colOff>
      <xdr:row>56</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106275"/>
          <a:ext cx="7448550" cy="400050"/>
        </a:xfrm>
        <a:prstGeom prst="line">
          <a:avLst/>
        </a:prstGeom>
        <a:noFill/>
        <a:ln w="19050">
          <a:solidFill>
            <a:srgbClr val="000000"/>
          </a:solidFill>
          <a:round/>
          <a:headEnd/>
          <a:tailEnd/>
        </a:ln>
      </xdr:spPr>
    </xdr:sp>
    <xdr:clientData/>
  </xdr:twoCellAnchor>
  <xdr:twoCellAnchor>
    <xdr:from>
      <xdr:col>15</xdr:col>
      <xdr:colOff>152400</xdr:colOff>
      <xdr:row>55</xdr:row>
      <xdr:rowOff>9525</xdr:rowOff>
    </xdr:from>
    <xdr:to>
      <xdr:col>20</xdr:col>
      <xdr:colOff>227240</xdr:colOff>
      <xdr:row>57</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115800"/>
          <a:ext cx="4456340" cy="117293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55</xdr:row>
      <xdr:rowOff>0</xdr:rowOff>
    </xdr:from>
    <xdr:to>
      <xdr:col>16</xdr:col>
      <xdr:colOff>115661</xdr:colOff>
      <xdr:row>55</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1062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55</xdr:row>
      <xdr:rowOff>219075</xdr:rowOff>
    </xdr:from>
    <xdr:to>
      <xdr:col>20</xdr:col>
      <xdr:colOff>125016</xdr:colOff>
      <xdr:row>57</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325350"/>
          <a:ext cx="4249341" cy="91576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満期一括償還地方債が無いため該当は無い。</a:t>
          </a:r>
          <a:endParaRPr lang="ja-JP" altLang="ja-JP" sz="10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2</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青森県階上町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将来負担額は、地方債現在高の減少に伴い減少傾向にあるものの、公共下水道事業特別会計において元金に係る償還が本格的に始まっていることから、公営企業債等繰入見込額が増加していくことが予想される。</a:t>
          </a:r>
          <a:endParaRPr lang="ja-JP" altLang="ja-JP" sz="1400">
            <a:effectLst/>
            <a:latin typeface="ＭＳ Ｐゴシック" panose="020B0600070205080204" pitchFamily="50" charset="-128"/>
            <a:ea typeface="ＭＳ Ｐゴシック" panose="020B0600070205080204"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充当可能財源等のうち、基準財政需要額算入見込額</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については、</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過疎</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債</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及び合併特例債等の有利な起債が</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適用されない</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ため、交付税措置のない一般単独事業債を使わざるを得ないという財政事情</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により、減少傾向にある。</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充当可能基金は、事業内容の見直し等による歳出削減の効果</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等</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により、近年をみると増加傾向である。</a:t>
          </a:r>
          <a:endPar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　有利な起債が使えないため基金を蓄えておく必要があり、将来世代のために基金を維持していく必要がある。</a:t>
          </a:r>
          <a:endParaRPr kumimoji="0"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2</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青森県階上町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（増減理由）</a:t>
          </a:r>
          <a:endParaRPr lang="ja-JP" altLang="ja-JP" sz="14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新型コロナウイルス感染症による事業中止</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、経費節減等により生じた歳計剰余額のうちおよそ半分を積立てしたこと等により、結果的に財政調整基金は</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400</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百万円の増となった</a:t>
          </a:r>
          <a:endParaRPr lang="ja-JP" altLang="ja-JP" sz="14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・減債基金については、元利償還金のピークが平成</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25</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年度となっており、今後の元利償還金は減少傾向となる見込みであることから、減債基金を徐々に取崩していく方針としているため、令和元年度末で残高は</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０</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となっ</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ている</a:t>
          </a:r>
          <a:endParaRPr lang="ja-JP" altLang="ja-JP" sz="14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・特定目的基金については、森林環境譲与税基金</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は</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積立</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てにより増</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公共用地取得基金及び東日本大震災復興基金は取崩しを行い、全体として</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40</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百万円の</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減</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となった</a:t>
          </a:r>
          <a:endParaRPr lang="ja-JP" altLang="ja-JP" sz="14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・主に財政調整基金の増により、基金全体としては</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360</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百万円の増となった</a:t>
          </a:r>
          <a:endParaRPr lang="ja-JP" altLang="ja-JP" sz="14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（今後の方針）</a:t>
          </a:r>
          <a:endParaRPr lang="ja-JP" altLang="ja-JP" sz="14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・老朽化した公共施設が多くあり、維持補修等に係る経費が増加する見込みであるため、中長期的に財政状況が厳しくなる見込みである。そのため、財政調整基金に頼らざるを得ない状況が続くと予想され</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るが</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、基金残高は全体として</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横ばい</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となる</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見込み</a:t>
          </a:r>
          <a:endParaRPr lang="ja-JP" altLang="ja-JP" sz="14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（基金の使途）</a:t>
          </a:r>
          <a:endParaRPr lang="ja-JP" altLang="ja-JP" sz="14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・地域福祉基金：高齢者の居宅における福祉の増進に関する事業等を行う民間の団体に対する補助等を行うことにより、地域における高齢者の福祉の増進を図るため</a:t>
          </a:r>
          <a:endParaRPr lang="ja-JP" altLang="ja-JP" sz="14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・公共用地取得基金：公共施設の用地を円滑かつ効率的に取得するため</a:t>
          </a:r>
          <a:endParaRPr lang="ja-JP" altLang="ja-JP" sz="14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・東日本大震災復興基金：東日本大震災からの復興の推進のための事業に要する経費に充てるため</a:t>
          </a:r>
          <a:endParaRPr lang="ja-JP" altLang="ja-JP" sz="14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・公共下水道事業債償還基金：公共用水域の水質保全と町民の生活環境の向上を図るために下水道等処理施設を整備する事業に関する公共下水道事業債の元利償還に要する経費の財源に充てるため</a:t>
          </a:r>
          <a:endParaRPr lang="ja-JP" altLang="ja-JP" sz="14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・森林環境譲与税基金：森林整備及びその促進に要する経費の財源に充てるため</a:t>
          </a:r>
          <a:endParaRPr lang="ja-JP" altLang="ja-JP" sz="14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（増減理由）</a:t>
          </a:r>
          <a:endParaRPr lang="ja-JP" altLang="ja-JP" sz="14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・地域福祉基金：対象となる事業を行っていないため、平成</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７</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年度以降に取崩しを行っておらず、</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利子のみの積立てとなっており、</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ほぼ横ばいとなっている</a:t>
          </a:r>
          <a:endParaRPr lang="ja-JP" altLang="ja-JP" sz="14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・公共用地取得基金：平成</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29</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年度以降は対象となる事業を行っていないため、ほぼ横ばいとなって</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いたが、令和２年度において対象事業に充当したため減となった</a:t>
          </a:r>
          <a:endParaRPr lang="ja-JP" altLang="ja-JP" sz="14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・東日本大震災復興基金：平成</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27</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年度で東日本大震災に係る復興事業が概ね完了したため、ほぼ横ばいとなってい</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たが、</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２</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年度において対象事業に充当したため減となった</a:t>
          </a:r>
          <a:endParaRPr lang="ja-JP" altLang="ja-JP" sz="1400" baseline="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・公共下水道事業債償還基金：県が補助する下水道緊急対策事業費補助金をほぼ</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100</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％原資とし、今後本格的に始まる下水道整備に係る元利償還金の支払いに備えるため積立てを行って</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いるが、令和２年度は次年度へ繰越となったことから、利子のみの積立てとなっている</a:t>
          </a:r>
          <a:endParaRPr lang="ja-JP" altLang="ja-JP" sz="14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・森林環境譲与税基金：国から交付される森林環境譲与税制度開始に伴い</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令和元年度に</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新たに創設したが、令和</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２</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年度は積立てのみを行ったことから増となった</a:t>
          </a:r>
          <a:endParaRPr lang="ja-JP" altLang="ja-JP" sz="14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（今後の方針）</a:t>
          </a:r>
          <a:endParaRPr lang="ja-JP" altLang="ja-JP" sz="14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・地域福祉基金：対象となる事業を行う予定が現在のところ無いため、取崩し及び積立ての予定は現在のところ無い</a:t>
          </a:r>
          <a:endParaRPr lang="ja-JP" altLang="ja-JP" sz="14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・公共用地取得基金：対象となる事業が今後行われる可能性はあるが、事業を行う場合は現在の残高の範囲で取崩しを行う予定</a:t>
          </a:r>
          <a:endParaRPr lang="ja-JP" altLang="ja-JP" sz="14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・東日本大震災復興基金：対象となる事業について取崩しを行う予定あるが、積立ての予定は無く、基金残高が無くなり次第廃止する</a:t>
          </a:r>
          <a:endParaRPr lang="ja-JP" altLang="ja-JP" sz="14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・公共下水道事業債償還基金：今後の元利償還に備えるため下水道緊急対策事業費補助金を原資に積立てを行い、今後計画的に取崩しを行う</a:t>
          </a:r>
          <a:endParaRPr lang="ja-JP" altLang="ja-JP" sz="14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・森林環境譲与税基金：対象となる事業を現在検討しており、事業決定までは積立てを行う予定である</a:t>
          </a:r>
          <a:endParaRPr lang="ja-JP" altLang="ja-JP" sz="14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（増減理由）</a:t>
          </a:r>
          <a:endParaRPr lang="ja-JP" altLang="ja-JP" sz="14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・除排雪経費は年度によって降雪量が変動するため増減があり、近年は委託先の人件費が上昇していることもあり、基金の取崩しで対応せざるを得ない</a:t>
          </a:r>
          <a:endParaRPr lang="ja-JP" altLang="ja-JP" sz="14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・過疎債が適用されないため、財政上有利な起債が限られ、財政調整基金の取崩しを財源に行う事業が多くある</a:t>
          </a:r>
          <a:endParaRPr lang="ja-JP" altLang="ja-JP" sz="14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・税収は収納率向上対策を行っている結果、収納率は上昇傾向であるが、財政調整基金に積み増しできるほど金額が多くないため、取崩す一方となる</a:t>
          </a:r>
          <a:endParaRPr lang="ja-JP" altLang="ja-JP" sz="14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２</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年度においては、</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新型コロナウイルス感染症拡大防止による各種事業の中止により多額の</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不用額が発生し、基金に積立てをすることができた</a:t>
          </a:r>
          <a:endParaRPr lang="ja-JP" altLang="ja-JP" sz="14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（今後の方針）</a:t>
          </a:r>
          <a:endParaRPr lang="ja-JP" altLang="ja-JP" sz="14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・自然災害及び公共施設の維持補修等に備えるため、過去の実績等を踏まえ、残高が概ね</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20</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億円程度を維持するように財政運営を行う</a:t>
          </a:r>
          <a:endParaRPr lang="ja-JP" altLang="ja-JP" sz="14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（増減理由）</a:t>
          </a:r>
          <a:endParaRPr lang="ja-JP" altLang="ja-JP" sz="14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令和元年度に残高が０となり、令和２年度中に積立ても行っていないため、残高は０のままである</a:t>
          </a:r>
          <a:endParaRPr lang="ja-JP" altLang="ja-JP" sz="14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（今後の方針）</a:t>
          </a:r>
          <a:endParaRPr lang="ja-JP" altLang="ja-JP" sz="14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・元利償還金のピークが平成</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25</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年度となっており、年度によって変動はあるものの今後の元利償還金は減少傾向となる予定であることから、減債基金を徐々に取崩していく方針としており、令和元年度末で基金残高は</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０</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となった</a:t>
          </a:r>
          <a:endParaRPr lang="ja-JP" altLang="ja-JP" sz="14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・今後、地方債残高が減少傾向になる見込みであることから、積立ては行わない予定である</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が、減債基金積立のための国庫補助、交付税措置等がある場合は、必要に応じて積立てを行う</a:t>
          </a:r>
          <a:endParaRPr lang="ja-JP" altLang="ja-JP" sz="14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E6D20DE8-2C95-455A-952F-0046C33D641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BDE1216F-C40C-42D3-885D-07DEB61D43C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4ECE3033-CAE6-4E8B-9CFB-6F410D8D03ED}"/>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F58B63EA-3214-4395-A63A-EA9DA0BAFD3C}"/>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CA64F32D-0D90-4DCB-B464-F68006176BEC}"/>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BAF96335-8177-4594-A228-7318387AD70E}"/>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青森県階上町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BD6BD302-DD6E-4B72-96A5-A5FF4D723ECE}"/>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1644DBC9-34D1-4127-AEC6-405B643DDDFF}"/>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6BE93654-E8DD-4DE1-8BB3-41E6A32B3C30}"/>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9B73E4A5-3F23-4BFF-A5F2-2590D31F1AF9}"/>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7A1890BA-9E1A-4150-82C9-CF1C013220EA}"/>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F617047B-79DB-401F-8AF1-B515533F02C4}"/>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13,232
13,153
94.00
7,960,171
7,718,821
238,307
3,844,791
5,714,773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484CF976-0F14-48F1-A13B-DCFB0B04C38D}"/>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84CDD990-65CB-4319-B5EB-18C65924998C}"/>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05562C37-BF5E-4DC8-B7C2-7FB5296CE5BC}"/>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11.3
25.4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6D2B2873-59B4-4550-B95C-CF0F4BAE5D8D}"/>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23CE990D-06DF-47FD-9324-CD4AF9D70138}"/>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0932310A-5008-46F1-9EFE-1D9B6455280E}"/>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4AAD3A50-ED73-4F04-BEAC-275C9498D28F}"/>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C8F83C09-28CA-4C5E-8796-C2FDCDA19DC8}"/>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21B0092E-A83B-4F01-9F8B-529C5B726865}"/>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861E5BCB-8DB1-4E24-A268-40BDAAA95DFF}"/>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FBD9DFDF-2CC8-4306-82F1-C61AC05E653D}"/>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7281B166-267D-4E98-9491-6E2D8E361778}"/>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EFF61320-2196-48C9-9D73-3A231FBBBCE7}"/>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892B6128-2735-4C69-B923-31AF5DE6A993}"/>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E0149A45-D350-4BE6-93F6-57B60EAAAD4F}"/>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DABB9B47-8400-4D77-80EA-AE4E46F0E545}"/>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C36B7D49-0917-4158-89C2-24C5E8AC88EE}"/>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025C7B67-DC98-46BE-A97D-E986AA3B146D}"/>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26F02829-7BB3-4A7B-8CA5-B6ACF992CC07}"/>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C5CD9903-B6FE-49C5-8B5E-3914622AF233}"/>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10903882" cy="259045"/>
    <xdr:sp macro="" textlink="">
      <xdr:nvSpPr>
        <xdr:cNvPr id="34" name="テキスト ボックス 33">
          <a:extLst>
            <a:ext uri="{FF2B5EF4-FFF2-40B4-BE49-F238E27FC236}">
              <a16:creationId xmlns:a16="http://schemas.microsoft.com/office/drawing/2014/main" id="{50A81529-0E42-4361-9850-C75957CF70B0}"/>
            </a:ext>
          </a:extLst>
        </xdr:cNvPr>
        <xdr:cNvSpPr txBox="1"/>
      </xdr:nvSpPr>
      <xdr:spPr>
        <a:xfrm>
          <a:off x="419100" y="3492500"/>
          <a:ext cx="109038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年度中に市町村合併した団体で、合併前の団体毎の決算に基づく健全化判断比率等を算出していない団体については、債務償還比率、実質公債費率、将来負担比率のグラフを表記しない。</a:t>
          </a:r>
        </a:p>
      </xdr:txBody>
    </xdr:sp>
    <xdr:clientData/>
  </xdr:oneCellAnchor>
  <xdr:oneCellAnchor>
    <xdr:from>
      <xdr:col>0</xdr:col>
      <xdr:colOff>419100</xdr:colOff>
      <xdr:row>17</xdr:row>
      <xdr:rowOff>142875</xdr:rowOff>
    </xdr:from>
    <xdr:ext cx="4433650" cy="259045"/>
    <xdr:sp macro="" textlink="">
      <xdr:nvSpPr>
        <xdr:cNvPr id="35" name="テキスト ボックス 34">
          <a:extLst>
            <a:ext uri="{FF2B5EF4-FFF2-40B4-BE49-F238E27FC236}">
              <a16:creationId xmlns:a16="http://schemas.microsoft.com/office/drawing/2014/main" id="{ADA881E1-93C3-4A73-B65A-304327D3D07C}"/>
            </a:ext>
          </a:extLst>
        </xdr:cNvPr>
        <xdr:cNvSpPr txBox="1"/>
      </xdr:nvSpPr>
      <xdr:spPr>
        <a:xfrm>
          <a:off x="419100" y="37338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4A9969B7-CE53-4C84-BFF2-F3995A0A528A}"/>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47B6452A-C04B-434E-9683-871A99856879}"/>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F46E7EFA-4C58-4D2D-9499-A3CE2DA61333}"/>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[ 69.4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2D481800-7C86-437D-9BAA-F7C6B6E877CF}"/>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CEE77C25-E328-4685-BC66-84ED8A366418}"/>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F047F399-8910-45A1-805E-FDB2CE9E7A2D}"/>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E8FE4961-F77D-4783-B6B1-781C2BE7C575}"/>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3E61412B-D8E5-482F-BA8C-6F934A367B1B}"/>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E93A5F65-A57B-4337-8153-B1FEC85F8DB3}"/>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5B215996-B8A7-4554-A0DE-1A430A79CDE3}"/>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E29819A2-3133-4F78-8C5D-0510FE8E9F7B}"/>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794D092C-13DD-4622-8AD4-091A3CC5FE40}"/>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45C3F287-A9F1-41CC-B032-0E3DB9617D5A}"/>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全国平均、類似団体内平均値及び青森県平均のいずれも上回る</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69.4</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％となっており、前年度と比較して</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1.7</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％増加している。老朽化が進んでいる施設等が多く、建替えを行っていないため、増加傾向にある。平成</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29</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月に策定した公共施設等総合管理計画に基づき、施設の長寿命化、複合化・集約化、除却及び転用等を検討し、適切な施設の維持管理に努める。</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5B719B51-63C8-4D23-BA33-0CA43452144C}"/>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8DCF996D-AAAB-42C4-9092-68C42555E344}"/>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50449C04-89A3-4068-8312-17DACFAD33B1}"/>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a:extLst>
            <a:ext uri="{FF2B5EF4-FFF2-40B4-BE49-F238E27FC236}">
              <a16:creationId xmlns:a16="http://schemas.microsoft.com/office/drawing/2014/main" id="{E9804CD4-4931-4567-AFB3-AAD1B0CF3C46}"/>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34</xdr:row>
      <xdr:rowOff>57541</xdr:rowOff>
    </xdr:from>
    <xdr:ext cx="410689" cy="225703"/>
    <xdr:sp macro="" textlink="">
      <xdr:nvSpPr>
        <xdr:cNvPr id="53" name="テキスト ボックス 52">
          <a:extLst>
            <a:ext uri="{FF2B5EF4-FFF2-40B4-BE49-F238E27FC236}">
              <a16:creationId xmlns:a16="http://schemas.microsoft.com/office/drawing/2014/main" id="{10217A4D-FE92-402D-8466-66D87967C2CF}"/>
            </a:ext>
          </a:extLst>
        </xdr:cNvPr>
        <xdr:cNvSpPr txBox="1"/>
      </xdr:nvSpPr>
      <xdr:spPr>
        <a:xfrm>
          <a:off x="795811" y="66583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a:extLst>
            <a:ext uri="{FF2B5EF4-FFF2-40B4-BE49-F238E27FC236}">
              <a16:creationId xmlns:a16="http://schemas.microsoft.com/office/drawing/2014/main" id="{70A718D5-C87D-492A-A620-B99D5906F18E}"/>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a:extLst>
            <a:ext uri="{FF2B5EF4-FFF2-40B4-BE49-F238E27FC236}">
              <a16:creationId xmlns:a16="http://schemas.microsoft.com/office/drawing/2014/main" id="{B964118E-39A9-438D-ACC8-D65791A67769}"/>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a:extLst>
            <a:ext uri="{FF2B5EF4-FFF2-40B4-BE49-F238E27FC236}">
              <a16:creationId xmlns:a16="http://schemas.microsoft.com/office/drawing/2014/main" id="{3AB17151-01EB-4123-ABB1-A477BA376F3C}"/>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a:extLst>
            <a:ext uri="{FF2B5EF4-FFF2-40B4-BE49-F238E27FC236}">
              <a16:creationId xmlns:a16="http://schemas.microsoft.com/office/drawing/2014/main" id="{2D775C43-68DB-421C-8513-25EC3BDEC9FE}"/>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a:extLst>
            <a:ext uri="{FF2B5EF4-FFF2-40B4-BE49-F238E27FC236}">
              <a16:creationId xmlns:a16="http://schemas.microsoft.com/office/drawing/2014/main" id="{39D5A3AC-0828-4172-8FE0-427141455001}"/>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a:extLst>
            <a:ext uri="{FF2B5EF4-FFF2-40B4-BE49-F238E27FC236}">
              <a16:creationId xmlns:a16="http://schemas.microsoft.com/office/drawing/2014/main" id="{B2C17DD2-FFAA-4DE3-84B7-2A253EA9AA52}"/>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a:extLst>
            <a:ext uri="{FF2B5EF4-FFF2-40B4-BE49-F238E27FC236}">
              <a16:creationId xmlns:a16="http://schemas.microsoft.com/office/drawing/2014/main" id="{260D9583-3A7C-43C7-9EC4-AC4103F0AB79}"/>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a:extLst>
            <a:ext uri="{FF2B5EF4-FFF2-40B4-BE49-F238E27FC236}">
              <a16:creationId xmlns:a16="http://schemas.microsoft.com/office/drawing/2014/main" id="{C54DFD4D-AFC8-497E-8AF7-9DAEF0D14908}"/>
            </a:ext>
          </a:extLst>
        </xdr:cNvPr>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a:extLst>
            <a:ext uri="{FF2B5EF4-FFF2-40B4-BE49-F238E27FC236}">
              <a16:creationId xmlns:a16="http://schemas.microsoft.com/office/drawing/2014/main" id="{8D46605D-95C5-4935-814F-28AA665DE47C}"/>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31628</xdr:colOff>
      <xdr:row>23</xdr:row>
      <xdr:rowOff>144324</xdr:rowOff>
    </xdr:from>
    <xdr:ext cx="308097" cy="225703"/>
    <xdr:sp macro="" textlink="">
      <xdr:nvSpPr>
        <xdr:cNvPr id="63" name="テキスト ボックス 62">
          <a:extLst>
            <a:ext uri="{FF2B5EF4-FFF2-40B4-BE49-F238E27FC236}">
              <a16:creationId xmlns:a16="http://schemas.microsoft.com/office/drawing/2014/main" id="{52A78A9E-DE06-4325-A316-5BB37CA0B3A4}"/>
            </a:ext>
          </a:extLst>
        </xdr:cNvPr>
        <xdr:cNvSpPr txBox="1"/>
      </xdr:nvSpPr>
      <xdr:spPr>
        <a:xfrm>
          <a:off x="898403" y="48591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a:extLst>
            <a:ext uri="{FF2B5EF4-FFF2-40B4-BE49-F238E27FC236}">
              <a16:creationId xmlns:a16="http://schemas.microsoft.com/office/drawing/2014/main" id="{4F635B66-A19B-437A-9501-43B7E5E6B6FA}"/>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113665</xdr:rowOff>
    </xdr:from>
    <xdr:to>
      <xdr:col>23</xdr:col>
      <xdr:colOff>85090</xdr:colOff>
      <xdr:row>33</xdr:row>
      <xdr:rowOff>130281</xdr:rowOff>
    </xdr:to>
    <xdr:cxnSp macro="">
      <xdr:nvCxnSpPr>
        <xdr:cNvPr id="65" name="直線コネクタ 64">
          <a:extLst>
            <a:ext uri="{FF2B5EF4-FFF2-40B4-BE49-F238E27FC236}">
              <a16:creationId xmlns:a16="http://schemas.microsoft.com/office/drawing/2014/main" id="{9CD656F0-C04A-4025-A130-BA526D5E83AE}"/>
            </a:ext>
          </a:extLst>
        </xdr:cNvPr>
        <xdr:cNvCxnSpPr/>
      </xdr:nvCxnSpPr>
      <xdr:spPr>
        <a:xfrm flipV="1">
          <a:off x="4760595" y="5514340"/>
          <a:ext cx="1270" cy="10453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134108</xdr:rowOff>
    </xdr:from>
    <xdr:ext cx="405111" cy="259045"/>
    <xdr:sp macro="" textlink="">
      <xdr:nvSpPr>
        <xdr:cNvPr id="66" name="有形固定資産減価償却率最小値テキスト">
          <a:extLst>
            <a:ext uri="{FF2B5EF4-FFF2-40B4-BE49-F238E27FC236}">
              <a16:creationId xmlns:a16="http://schemas.microsoft.com/office/drawing/2014/main" id="{EA1AEEEB-4C74-4AAA-8989-DD554FE7C2E8}"/>
            </a:ext>
          </a:extLst>
        </xdr:cNvPr>
        <xdr:cNvSpPr txBox="1"/>
      </xdr:nvSpPr>
      <xdr:spPr>
        <a:xfrm>
          <a:off x="4813300" y="65634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130281</xdr:rowOff>
    </xdr:from>
    <xdr:to>
      <xdr:col>23</xdr:col>
      <xdr:colOff>174625</xdr:colOff>
      <xdr:row>33</xdr:row>
      <xdr:rowOff>130281</xdr:rowOff>
    </xdr:to>
    <xdr:cxnSp macro="">
      <xdr:nvCxnSpPr>
        <xdr:cNvPr id="67" name="直線コネクタ 66">
          <a:extLst>
            <a:ext uri="{FF2B5EF4-FFF2-40B4-BE49-F238E27FC236}">
              <a16:creationId xmlns:a16="http://schemas.microsoft.com/office/drawing/2014/main" id="{E715F762-C140-4C59-BF36-F1D44F31B133}"/>
            </a:ext>
          </a:extLst>
        </xdr:cNvPr>
        <xdr:cNvCxnSpPr/>
      </xdr:nvCxnSpPr>
      <xdr:spPr>
        <a:xfrm>
          <a:off x="4673600" y="6559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60342</xdr:rowOff>
    </xdr:from>
    <xdr:ext cx="405111" cy="259045"/>
    <xdr:sp macro="" textlink="">
      <xdr:nvSpPr>
        <xdr:cNvPr id="68" name="有形固定資産減価償却率最大値テキスト">
          <a:extLst>
            <a:ext uri="{FF2B5EF4-FFF2-40B4-BE49-F238E27FC236}">
              <a16:creationId xmlns:a16="http://schemas.microsoft.com/office/drawing/2014/main" id="{103BE81E-E828-4EE0-9687-7AB7E4D02552}"/>
            </a:ext>
          </a:extLst>
        </xdr:cNvPr>
        <xdr:cNvSpPr txBox="1"/>
      </xdr:nvSpPr>
      <xdr:spPr>
        <a:xfrm>
          <a:off x="4813300" y="5289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113665</xdr:rowOff>
    </xdr:from>
    <xdr:to>
      <xdr:col>23</xdr:col>
      <xdr:colOff>174625</xdr:colOff>
      <xdr:row>27</xdr:row>
      <xdr:rowOff>113665</xdr:rowOff>
    </xdr:to>
    <xdr:cxnSp macro="">
      <xdr:nvCxnSpPr>
        <xdr:cNvPr id="69" name="直線コネクタ 68">
          <a:extLst>
            <a:ext uri="{FF2B5EF4-FFF2-40B4-BE49-F238E27FC236}">
              <a16:creationId xmlns:a16="http://schemas.microsoft.com/office/drawing/2014/main" id="{90DE1ACA-1E19-4751-A2B7-36AB9025A31A}"/>
            </a:ext>
          </a:extLst>
        </xdr:cNvPr>
        <xdr:cNvCxnSpPr/>
      </xdr:nvCxnSpPr>
      <xdr:spPr>
        <a:xfrm>
          <a:off x="4673600" y="55143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121937</xdr:rowOff>
    </xdr:from>
    <xdr:ext cx="405111" cy="259045"/>
    <xdr:sp macro="" textlink="">
      <xdr:nvSpPr>
        <xdr:cNvPr id="70" name="有形固定資産減価償却率平均値テキスト">
          <a:extLst>
            <a:ext uri="{FF2B5EF4-FFF2-40B4-BE49-F238E27FC236}">
              <a16:creationId xmlns:a16="http://schemas.microsoft.com/office/drawing/2014/main" id="{E9DD9ED9-7AD5-4824-915B-9C3E963191D6}"/>
            </a:ext>
          </a:extLst>
        </xdr:cNvPr>
        <xdr:cNvSpPr txBox="1"/>
      </xdr:nvSpPr>
      <xdr:spPr>
        <a:xfrm>
          <a:off x="4813300" y="58655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99060</xdr:rowOff>
    </xdr:from>
    <xdr:to>
      <xdr:col>23</xdr:col>
      <xdr:colOff>136525</xdr:colOff>
      <xdr:row>31</xdr:row>
      <xdr:rowOff>29210</xdr:rowOff>
    </xdr:to>
    <xdr:sp macro="" textlink="">
      <xdr:nvSpPr>
        <xdr:cNvPr id="71" name="フローチャート: 判断 70">
          <a:extLst>
            <a:ext uri="{FF2B5EF4-FFF2-40B4-BE49-F238E27FC236}">
              <a16:creationId xmlns:a16="http://schemas.microsoft.com/office/drawing/2014/main" id="{B763B3BE-2C5A-4886-A28D-874D4A12BC33}"/>
            </a:ext>
          </a:extLst>
        </xdr:cNvPr>
        <xdr:cNvSpPr/>
      </xdr:nvSpPr>
      <xdr:spPr>
        <a:xfrm>
          <a:off x="4711700" y="6014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88265</xdr:rowOff>
    </xdr:from>
    <xdr:to>
      <xdr:col>19</xdr:col>
      <xdr:colOff>187325</xdr:colOff>
      <xdr:row>31</xdr:row>
      <xdr:rowOff>18415</xdr:rowOff>
    </xdr:to>
    <xdr:sp macro="" textlink="">
      <xdr:nvSpPr>
        <xdr:cNvPr id="72" name="フローチャート: 判断 71">
          <a:extLst>
            <a:ext uri="{FF2B5EF4-FFF2-40B4-BE49-F238E27FC236}">
              <a16:creationId xmlns:a16="http://schemas.microsoft.com/office/drawing/2014/main" id="{428DA9CD-60BA-47D9-81B4-BA25DA64337E}"/>
            </a:ext>
          </a:extLst>
        </xdr:cNvPr>
        <xdr:cNvSpPr/>
      </xdr:nvSpPr>
      <xdr:spPr>
        <a:xfrm>
          <a:off x="4000500" y="6003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75671</xdr:rowOff>
    </xdr:from>
    <xdr:to>
      <xdr:col>15</xdr:col>
      <xdr:colOff>187325</xdr:colOff>
      <xdr:row>31</xdr:row>
      <xdr:rowOff>5821</xdr:rowOff>
    </xdr:to>
    <xdr:sp macro="" textlink="">
      <xdr:nvSpPr>
        <xdr:cNvPr id="73" name="フローチャート: 判断 72">
          <a:extLst>
            <a:ext uri="{FF2B5EF4-FFF2-40B4-BE49-F238E27FC236}">
              <a16:creationId xmlns:a16="http://schemas.microsoft.com/office/drawing/2014/main" id="{1052CA1C-B257-4CCF-8EA0-364ADEC89920}"/>
            </a:ext>
          </a:extLst>
        </xdr:cNvPr>
        <xdr:cNvSpPr/>
      </xdr:nvSpPr>
      <xdr:spPr>
        <a:xfrm>
          <a:off x="3238500" y="599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46884</xdr:rowOff>
    </xdr:from>
    <xdr:to>
      <xdr:col>11</xdr:col>
      <xdr:colOff>187325</xdr:colOff>
      <xdr:row>30</xdr:row>
      <xdr:rowOff>148484</xdr:rowOff>
    </xdr:to>
    <xdr:sp macro="" textlink="">
      <xdr:nvSpPr>
        <xdr:cNvPr id="74" name="フローチャート: 判断 73">
          <a:extLst>
            <a:ext uri="{FF2B5EF4-FFF2-40B4-BE49-F238E27FC236}">
              <a16:creationId xmlns:a16="http://schemas.microsoft.com/office/drawing/2014/main" id="{E4EE0139-59CC-4698-A719-CA2E287389FB}"/>
            </a:ext>
          </a:extLst>
        </xdr:cNvPr>
        <xdr:cNvSpPr/>
      </xdr:nvSpPr>
      <xdr:spPr>
        <a:xfrm>
          <a:off x="2476500" y="5961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23495</xdr:rowOff>
    </xdr:from>
    <xdr:to>
      <xdr:col>7</xdr:col>
      <xdr:colOff>187325</xdr:colOff>
      <xdr:row>30</xdr:row>
      <xdr:rowOff>125095</xdr:rowOff>
    </xdr:to>
    <xdr:sp macro="" textlink="">
      <xdr:nvSpPr>
        <xdr:cNvPr id="75" name="フローチャート: 判断 74">
          <a:extLst>
            <a:ext uri="{FF2B5EF4-FFF2-40B4-BE49-F238E27FC236}">
              <a16:creationId xmlns:a16="http://schemas.microsoft.com/office/drawing/2014/main" id="{2FEDA870-D94D-4AC9-AE38-C599D878E267}"/>
            </a:ext>
          </a:extLst>
        </xdr:cNvPr>
        <xdr:cNvSpPr/>
      </xdr:nvSpPr>
      <xdr:spPr>
        <a:xfrm>
          <a:off x="1714500" y="5938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4AFD8497-4C5C-4459-9A7E-6EBC577E1D74}"/>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F6C70D5B-2587-4015-A104-FF814CC55BE6}"/>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87DC97FB-B7CC-4B8D-B78F-1AC3D0640A09}"/>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9A8412EF-A314-4491-87B2-46DCC225A3BB}"/>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C273BCC2-F7F7-46A0-8FF7-CAFAEFC6A449}"/>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64347</xdr:rowOff>
    </xdr:from>
    <xdr:to>
      <xdr:col>23</xdr:col>
      <xdr:colOff>136525</xdr:colOff>
      <xdr:row>31</xdr:row>
      <xdr:rowOff>165947</xdr:rowOff>
    </xdr:to>
    <xdr:sp macro="" textlink="">
      <xdr:nvSpPr>
        <xdr:cNvPr id="81" name="楕円 80">
          <a:extLst>
            <a:ext uri="{FF2B5EF4-FFF2-40B4-BE49-F238E27FC236}">
              <a16:creationId xmlns:a16="http://schemas.microsoft.com/office/drawing/2014/main" id="{AF630476-6FCC-443A-9073-24762A05B009}"/>
            </a:ext>
          </a:extLst>
        </xdr:cNvPr>
        <xdr:cNvSpPr/>
      </xdr:nvSpPr>
      <xdr:spPr>
        <a:xfrm>
          <a:off x="4711700" y="6150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31</xdr:row>
      <xdr:rowOff>42774</xdr:rowOff>
    </xdr:from>
    <xdr:ext cx="405111" cy="259045"/>
    <xdr:sp macro="" textlink="">
      <xdr:nvSpPr>
        <xdr:cNvPr id="82" name="有形固定資産減価償却率該当値テキスト">
          <a:extLst>
            <a:ext uri="{FF2B5EF4-FFF2-40B4-BE49-F238E27FC236}">
              <a16:creationId xmlns:a16="http://schemas.microsoft.com/office/drawing/2014/main" id="{3A0E643A-2B69-4EBA-B1E6-D65377BD4B2A}"/>
            </a:ext>
          </a:extLst>
        </xdr:cNvPr>
        <xdr:cNvSpPr txBox="1"/>
      </xdr:nvSpPr>
      <xdr:spPr>
        <a:xfrm>
          <a:off x="4813300" y="61292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33761</xdr:rowOff>
    </xdr:from>
    <xdr:to>
      <xdr:col>19</xdr:col>
      <xdr:colOff>187325</xdr:colOff>
      <xdr:row>31</xdr:row>
      <xdr:rowOff>135361</xdr:rowOff>
    </xdr:to>
    <xdr:sp macro="" textlink="">
      <xdr:nvSpPr>
        <xdr:cNvPr id="83" name="楕円 82">
          <a:extLst>
            <a:ext uri="{FF2B5EF4-FFF2-40B4-BE49-F238E27FC236}">
              <a16:creationId xmlns:a16="http://schemas.microsoft.com/office/drawing/2014/main" id="{5BD479E5-EF51-46B5-9000-0EF4DDE8891D}"/>
            </a:ext>
          </a:extLst>
        </xdr:cNvPr>
        <xdr:cNvSpPr/>
      </xdr:nvSpPr>
      <xdr:spPr>
        <a:xfrm>
          <a:off x="4000500" y="6120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84561</xdr:rowOff>
    </xdr:from>
    <xdr:to>
      <xdr:col>23</xdr:col>
      <xdr:colOff>85725</xdr:colOff>
      <xdr:row>31</xdr:row>
      <xdr:rowOff>115147</xdr:rowOff>
    </xdr:to>
    <xdr:cxnSp macro="">
      <xdr:nvCxnSpPr>
        <xdr:cNvPr id="84" name="直線コネクタ 83">
          <a:extLst>
            <a:ext uri="{FF2B5EF4-FFF2-40B4-BE49-F238E27FC236}">
              <a16:creationId xmlns:a16="http://schemas.microsoft.com/office/drawing/2014/main" id="{DDAB181A-CD98-48BC-852D-60610E5F11F2}"/>
            </a:ext>
          </a:extLst>
        </xdr:cNvPr>
        <xdr:cNvCxnSpPr/>
      </xdr:nvCxnSpPr>
      <xdr:spPr>
        <a:xfrm>
          <a:off x="4051300" y="6171036"/>
          <a:ext cx="711200" cy="305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163830</xdr:rowOff>
    </xdr:from>
    <xdr:to>
      <xdr:col>15</xdr:col>
      <xdr:colOff>187325</xdr:colOff>
      <xdr:row>31</xdr:row>
      <xdr:rowOff>93980</xdr:rowOff>
    </xdr:to>
    <xdr:sp macro="" textlink="">
      <xdr:nvSpPr>
        <xdr:cNvPr id="85" name="楕円 84">
          <a:extLst>
            <a:ext uri="{FF2B5EF4-FFF2-40B4-BE49-F238E27FC236}">
              <a16:creationId xmlns:a16="http://schemas.microsoft.com/office/drawing/2014/main" id="{8E4607A6-28D3-4384-B8E8-5606FECB94ED}"/>
            </a:ext>
          </a:extLst>
        </xdr:cNvPr>
        <xdr:cNvSpPr/>
      </xdr:nvSpPr>
      <xdr:spPr>
        <a:xfrm>
          <a:off x="3238500" y="6078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43180</xdr:rowOff>
    </xdr:from>
    <xdr:to>
      <xdr:col>19</xdr:col>
      <xdr:colOff>136525</xdr:colOff>
      <xdr:row>31</xdr:row>
      <xdr:rowOff>84561</xdr:rowOff>
    </xdr:to>
    <xdr:cxnSp macro="">
      <xdr:nvCxnSpPr>
        <xdr:cNvPr id="86" name="直線コネクタ 85">
          <a:extLst>
            <a:ext uri="{FF2B5EF4-FFF2-40B4-BE49-F238E27FC236}">
              <a16:creationId xmlns:a16="http://schemas.microsoft.com/office/drawing/2014/main" id="{B98FDA6A-DFD2-4DD2-8680-5BFBF0202F41}"/>
            </a:ext>
          </a:extLst>
        </xdr:cNvPr>
        <xdr:cNvCxnSpPr/>
      </xdr:nvCxnSpPr>
      <xdr:spPr>
        <a:xfrm>
          <a:off x="3289300" y="6129655"/>
          <a:ext cx="762000" cy="41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108056</xdr:rowOff>
    </xdr:from>
    <xdr:to>
      <xdr:col>11</xdr:col>
      <xdr:colOff>187325</xdr:colOff>
      <xdr:row>31</xdr:row>
      <xdr:rowOff>38206</xdr:rowOff>
    </xdr:to>
    <xdr:sp macro="" textlink="">
      <xdr:nvSpPr>
        <xdr:cNvPr id="87" name="楕円 86">
          <a:extLst>
            <a:ext uri="{FF2B5EF4-FFF2-40B4-BE49-F238E27FC236}">
              <a16:creationId xmlns:a16="http://schemas.microsoft.com/office/drawing/2014/main" id="{CED2C97B-CE58-42A4-84EA-373855029561}"/>
            </a:ext>
          </a:extLst>
        </xdr:cNvPr>
        <xdr:cNvSpPr/>
      </xdr:nvSpPr>
      <xdr:spPr>
        <a:xfrm>
          <a:off x="2476500" y="6023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158856</xdr:rowOff>
    </xdr:from>
    <xdr:to>
      <xdr:col>15</xdr:col>
      <xdr:colOff>136525</xdr:colOff>
      <xdr:row>31</xdr:row>
      <xdr:rowOff>43180</xdr:rowOff>
    </xdr:to>
    <xdr:cxnSp macro="">
      <xdr:nvCxnSpPr>
        <xdr:cNvPr id="88" name="直線コネクタ 87">
          <a:extLst>
            <a:ext uri="{FF2B5EF4-FFF2-40B4-BE49-F238E27FC236}">
              <a16:creationId xmlns:a16="http://schemas.microsoft.com/office/drawing/2014/main" id="{AD97DF38-3F85-456E-B208-140FF5C27E7F}"/>
            </a:ext>
          </a:extLst>
        </xdr:cNvPr>
        <xdr:cNvCxnSpPr/>
      </xdr:nvCxnSpPr>
      <xdr:spPr>
        <a:xfrm>
          <a:off x="2527300" y="6073881"/>
          <a:ext cx="762000" cy="557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66675</xdr:rowOff>
    </xdr:from>
    <xdr:to>
      <xdr:col>7</xdr:col>
      <xdr:colOff>187325</xdr:colOff>
      <xdr:row>30</xdr:row>
      <xdr:rowOff>168275</xdr:rowOff>
    </xdr:to>
    <xdr:sp macro="" textlink="">
      <xdr:nvSpPr>
        <xdr:cNvPr id="89" name="楕円 88">
          <a:extLst>
            <a:ext uri="{FF2B5EF4-FFF2-40B4-BE49-F238E27FC236}">
              <a16:creationId xmlns:a16="http://schemas.microsoft.com/office/drawing/2014/main" id="{038E70D7-6A18-4B99-83D2-2315834C5B0C}"/>
            </a:ext>
          </a:extLst>
        </xdr:cNvPr>
        <xdr:cNvSpPr/>
      </xdr:nvSpPr>
      <xdr:spPr>
        <a:xfrm>
          <a:off x="1714500" y="598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117475</xdr:rowOff>
    </xdr:from>
    <xdr:to>
      <xdr:col>11</xdr:col>
      <xdr:colOff>136525</xdr:colOff>
      <xdr:row>30</xdr:row>
      <xdr:rowOff>158856</xdr:rowOff>
    </xdr:to>
    <xdr:cxnSp macro="">
      <xdr:nvCxnSpPr>
        <xdr:cNvPr id="90" name="直線コネクタ 89">
          <a:extLst>
            <a:ext uri="{FF2B5EF4-FFF2-40B4-BE49-F238E27FC236}">
              <a16:creationId xmlns:a16="http://schemas.microsoft.com/office/drawing/2014/main" id="{3998CB4C-415F-4D11-BCBA-BAEAC9C16E2A}"/>
            </a:ext>
          </a:extLst>
        </xdr:cNvPr>
        <xdr:cNvCxnSpPr/>
      </xdr:nvCxnSpPr>
      <xdr:spPr>
        <a:xfrm>
          <a:off x="1765300" y="6032500"/>
          <a:ext cx="762000" cy="41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34942</xdr:rowOff>
    </xdr:from>
    <xdr:ext cx="405111" cy="259045"/>
    <xdr:sp macro="" textlink="">
      <xdr:nvSpPr>
        <xdr:cNvPr id="91" name="n_1aveValue有形固定資産減価償却率">
          <a:extLst>
            <a:ext uri="{FF2B5EF4-FFF2-40B4-BE49-F238E27FC236}">
              <a16:creationId xmlns:a16="http://schemas.microsoft.com/office/drawing/2014/main" id="{3D21C958-4A0A-4218-877E-DEE106C75402}"/>
            </a:ext>
          </a:extLst>
        </xdr:cNvPr>
        <xdr:cNvSpPr txBox="1"/>
      </xdr:nvSpPr>
      <xdr:spPr>
        <a:xfrm>
          <a:off x="3836044" y="5778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22348</xdr:rowOff>
    </xdr:from>
    <xdr:ext cx="405111" cy="259045"/>
    <xdr:sp macro="" textlink="">
      <xdr:nvSpPr>
        <xdr:cNvPr id="92" name="n_2aveValue有形固定資産減価償却率">
          <a:extLst>
            <a:ext uri="{FF2B5EF4-FFF2-40B4-BE49-F238E27FC236}">
              <a16:creationId xmlns:a16="http://schemas.microsoft.com/office/drawing/2014/main" id="{F4279F33-F448-4A31-B46D-9A0DB7069197}"/>
            </a:ext>
          </a:extLst>
        </xdr:cNvPr>
        <xdr:cNvSpPr txBox="1"/>
      </xdr:nvSpPr>
      <xdr:spPr>
        <a:xfrm>
          <a:off x="3086744" y="57659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165011</xdr:rowOff>
    </xdr:from>
    <xdr:ext cx="405111" cy="259045"/>
    <xdr:sp macro="" textlink="">
      <xdr:nvSpPr>
        <xdr:cNvPr id="93" name="n_3aveValue有形固定資産減価償却率">
          <a:extLst>
            <a:ext uri="{FF2B5EF4-FFF2-40B4-BE49-F238E27FC236}">
              <a16:creationId xmlns:a16="http://schemas.microsoft.com/office/drawing/2014/main" id="{ABE18C56-FB46-45B7-9598-2ADEF19DFA18}"/>
            </a:ext>
          </a:extLst>
        </xdr:cNvPr>
        <xdr:cNvSpPr txBox="1"/>
      </xdr:nvSpPr>
      <xdr:spPr>
        <a:xfrm>
          <a:off x="2324744" y="57371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141622</xdr:rowOff>
    </xdr:from>
    <xdr:ext cx="405111" cy="259045"/>
    <xdr:sp macro="" textlink="">
      <xdr:nvSpPr>
        <xdr:cNvPr id="94" name="n_4aveValue有形固定資産減価償却率">
          <a:extLst>
            <a:ext uri="{FF2B5EF4-FFF2-40B4-BE49-F238E27FC236}">
              <a16:creationId xmlns:a16="http://schemas.microsoft.com/office/drawing/2014/main" id="{B409C57D-6E98-4BE9-A26F-5B944613AC35}"/>
            </a:ext>
          </a:extLst>
        </xdr:cNvPr>
        <xdr:cNvSpPr txBox="1"/>
      </xdr:nvSpPr>
      <xdr:spPr>
        <a:xfrm>
          <a:off x="1562744" y="5713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31</xdr:row>
      <xdr:rowOff>126488</xdr:rowOff>
    </xdr:from>
    <xdr:ext cx="405111" cy="259045"/>
    <xdr:sp macro="" textlink="">
      <xdr:nvSpPr>
        <xdr:cNvPr id="95" name="n_1mainValue有形固定資産減価償却率">
          <a:extLst>
            <a:ext uri="{FF2B5EF4-FFF2-40B4-BE49-F238E27FC236}">
              <a16:creationId xmlns:a16="http://schemas.microsoft.com/office/drawing/2014/main" id="{9A9FCCD8-3ECA-44EC-B609-C19B5D8A4944}"/>
            </a:ext>
          </a:extLst>
        </xdr:cNvPr>
        <xdr:cNvSpPr txBox="1"/>
      </xdr:nvSpPr>
      <xdr:spPr>
        <a:xfrm>
          <a:off x="3836044" y="6212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85107</xdr:rowOff>
    </xdr:from>
    <xdr:ext cx="405111" cy="259045"/>
    <xdr:sp macro="" textlink="">
      <xdr:nvSpPr>
        <xdr:cNvPr id="96" name="n_2mainValue有形固定資産減価償却率">
          <a:extLst>
            <a:ext uri="{FF2B5EF4-FFF2-40B4-BE49-F238E27FC236}">
              <a16:creationId xmlns:a16="http://schemas.microsoft.com/office/drawing/2014/main" id="{6A824C88-53B0-444A-B69A-A4F26B211ACD}"/>
            </a:ext>
          </a:extLst>
        </xdr:cNvPr>
        <xdr:cNvSpPr txBox="1"/>
      </xdr:nvSpPr>
      <xdr:spPr>
        <a:xfrm>
          <a:off x="3086744" y="6171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29333</xdr:rowOff>
    </xdr:from>
    <xdr:ext cx="405111" cy="259045"/>
    <xdr:sp macro="" textlink="">
      <xdr:nvSpPr>
        <xdr:cNvPr id="97" name="n_3mainValue有形固定資産減価償却率">
          <a:extLst>
            <a:ext uri="{FF2B5EF4-FFF2-40B4-BE49-F238E27FC236}">
              <a16:creationId xmlns:a16="http://schemas.microsoft.com/office/drawing/2014/main" id="{4B7A1D8C-C97F-4FA9-AFAF-965CB70888DE}"/>
            </a:ext>
          </a:extLst>
        </xdr:cNvPr>
        <xdr:cNvSpPr txBox="1"/>
      </xdr:nvSpPr>
      <xdr:spPr>
        <a:xfrm>
          <a:off x="2324744" y="61158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159402</xdr:rowOff>
    </xdr:from>
    <xdr:ext cx="405111" cy="259045"/>
    <xdr:sp macro="" textlink="">
      <xdr:nvSpPr>
        <xdr:cNvPr id="98" name="n_4mainValue有形固定資産減価償却率">
          <a:extLst>
            <a:ext uri="{FF2B5EF4-FFF2-40B4-BE49-F238E27FC236}">
              <a16:creationId xmlns:a16="http://schemas.microsoft.com/office/drawing/2014/main" id="{6392D17F-6962-4227-81C4-5BF97555468C}"/>
            </a:ext>
          </a:extLst>
        </xdr:cNvPr>
        <xdr:cNvSpPr txBox="1"/>
      </xdr:nvSpPr>
      <xdr:spPr>
        <a:xfrm>
          <a:off x="1562744" y="6074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a:extLst>
            <a:ext uri="{FF2B5EF4-FFF2-40B4-BE49-F238E27FC236}">
              <a16:creationId xmlns:a16="http://schemas.microsoft.com/office/drawing/2014/main" id="{E1BEE6C7-84C0-4C33-8556-4527F26991FB}"/>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a:extLst>
            <a:ext uri="{FF2B5EF4-FFF2-40B4-BE49-F238E27FC236}">
              <a16:creationId xmlns:a16="http://schemas.microsoft.com/office/drawing/2014/main" id="{550D9CE0-2C77-491F-9DAB-6E622C726608}"/>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1" name="正方形/長方形 100">
          <a:extLst>
            <a:ext uri="{FF2B5EF4-FFF2-40B4-BE49-F238E27FC236}">
              <a16:creationId xmlns:a16="http://schemas.microsoft.com/office/drawing/2014/main" id="{D448F9A2-D74D-4586-9174-A1FA82CEA031}"/>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[ 464.4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a:extLst>
            <a:ext uri="{FF2B5EF4-FFF2-40B4-BE49-F238E27FC236}">
              <a16:creationId xmlns:a16="http://schemas.microsoft.com/office/drawing/2014/main" id="{F223A1F5-BC90-49FE-9A81-6E134F67985E}"/>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a:extLst>
            <a:ext uri="{FF2B5EF4-FFF2-40B4-BE49-F238E27FC236}">
              <a16:creationId xmlns:a16="http://schemas.microsoft.com/office/drawing/2014/main" id="{51BBE406-F5D8-4619-9BC2-C4498E268372}"/>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a:extLst>
            <a:ext uri="{FF2B5EF4-FFF2-40B4-BE49-F238E27FC236}">
              <a16:creationId xmlns:a16="http://schemas.microsoft.com/office/drawing/2014/main" id="{94643D9E-C9CE-4BB8-8137-174A26DF6214}"/>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a:extLst>
            <a:ext uri="{FF2B5EF4-FFF2-40B4-BE49-F238E27FC236}">
              <a16:creationId xmlns:a16="http://schemas.microsoft.com/office/drawing/2014/main" id="{5347BC6E-8A09-48A1-BF2E-370C1203CCC6}"/>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a:extLst>
            <a:ext uri="{FF2B5EF4-FFF2-40B4-BE49-F238E27FC236}">
              <a16:creationId xmlns:a16="http://schemas.microsoft.com/office/drawing/2014/main" id="{35818D50-04DF-4E26-A30B-2B934DD1F4C3}"/>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a:extLst>
            <a:ext uri="{FF2B5EF4-FFF2-40B4-BE49-F238E27FC236}">
              <a16:creationId xmlns:a16="http://schemas.microsoft.com/office/drawing/2014/main" id="{342DA8B0-4E2F-43AC-AF5B-D58803932D51}"/>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a:extLst>
            <a:ext uri="{FF2B5EF4-FFF2-40B4-BE49-F238E27FC236}">
              <a16:creationId xmlns:a16="http://schemas.microsoft.com/office/drawing/2014/main" id="{9602BA21-9E57-41BB-B84C-CD94BDC4C511}"/>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a:extLst>
            <a:ext uri="{FF2B5EF4-FFF2-40B4-BE49-F238E27FC236}">
              <a16:creationId xmlns:a16="http://schemas.microsoft.com/office/drawing/2014/main" id="{7FE2B6D1-AAD4-4649-B394-2CA67EF14A83}"/>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a:extLst>
            <a:ext uri="{FF2B5EF4-FFF2-40B4-BE49-F238E27FC236}">
              <a16:creationId xmlns:a16="http://schemas.microsoft.com/office/drawing/2014/main" id="{66C8F2B3-6903-4F2E-86E1-79C76792FEBD}"/>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a:extLst>
            <a:ext uri="{FF2B5EF4-FFF2-40B4-BE49-F238E27FC236}">
              <a16:creationId xmlns:a16="http://schemas.microsoft.com/office/drawing/2014/main" id="{77BB56B3-2A58-41F1-A270-4298E9BD12A4}"/>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類似団体内平均値を</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下</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回る</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464.4</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％となっているが、前年度よりも</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115.6</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減少</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している。</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これは、経常一般財源である地方交付税及び地方消費税交付金の大幅な増が主な要因である。</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地方債残高は減少傾向にあるものの、今後、施設の長寿命化、複合化・集約化、除却及び転用等を行う可能性があり、一時的な地方債残高の増加に伴い債務償還比率が上昇する可能性がある。類似団体内平均値を大幅に上回らないよう、新規地方債の抑制に努める。</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2" name="テキスト ボックス 111">
          <a:extLst>
            <a:ext uri="{FF2B5EF4-FFF2-40B4-BE49-F238E27FC236}">
              <a16:creationId xmlns:a16="http://schemas.microsoft.com/office/drawing/2014/main" id="{52C88F15-CB74-441F-8F2B-F13F260C1591}"/>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a:extLst>
            <a:ext uri="{FF2B5EF4-FFF2-40B4-BE49-F238E27FC236}">
              <a16:creationId xmlns:a16="http://schemas.microsoft.com/office/drawing/2014/main" id="{8A350635-935D-4103-8BA7-155711C4A5BB}"/>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a:extLst>
            <a:ext uri="{FF2B5EF4-FFF2-40B4-BE49-F238E27FC236}">
              <a16:creationId xmlns:a16="http://schemas.microsoft.com/office/drawing/2014/main" id="{A31B0818-6E75-419B-868A-712DE662595C}"/>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5" name="直線コネクタ 114">
          <a:extLst>
            <a:ext uri="{FF2B5EF4-FFF2-40B4-BE49-F238E27FC236}">
              <a16:creationId xmlns:a16="http://schemas.microsoft.com/office/drawing/2014/main" id="{B049DFD5-0938-4210-AC88-4D618C041331}"/>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6" name="テキスト ボックス 115">
          <a:extLst>
            <a:ext uri="{FF2B5EF4-FFF2-40B4-BE49-F238E27FC236}">
              <a16:creationId xmlns:a16="http://schemas.microsoft.com/office/drawing/2014/main" id="{01748AA5-C0C4-4C23-A06C-F82906F1C2FB}"/>
            </a:ext>
          </a:extLst>
        </xdr:cNvPr>
        <xdr:cNvSpPr txBox="1"/>
      </xdr:nvSpPr>
      <xdr:spPr>
        <a:xfrm>
          <a:off x="10756676" y="66583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7" name="直線コネクタ 116">
          <a:extLst>
            <a:ext uri="{FF2B5EF4-FFF2-40B4-BE49-F238E27FC236}">
              <a16:creationId xmlns:a16="http://schemas.microsoft.com/office/drawing/2014/main" id="{26F4BC92-56AF-43F9-A83B-D2F900A4698C}"/>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18" name="テキスト ボックス 117">
          <a:extLst>
            <a:ext uri="{FF2B5EF4-FFF2-40B4-BE49-F238E27FC236}">
              <a16:creationId xmlns:a16="http://schemas.microsoft.com/office/drawing/2014/main" id="{1044960B-A902-4868-B423-86EF47014321}"/>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9" name="直線コネクタ 118">
          <a:extLst>
            <a:ext uri="{FF2B5EF4-FFF2-40B4-BE49-F238E27FC236}">
              <a16:creationId xmlns:a16="http://schemas.microsoft.com/office/drawing/2014/main" id="{1F0B8C1C-EC2B-41FF-97D7-7269BF422E60}"/>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0" name="テキスト ボックス 119">
          <a:extLst>
            <a:ext uri="{FF2B5EF4-FFF2-40B4-BE49-F238E27FC236}">
              <a16:creationId xmlns:a16="http://schemas.microsoft.com/office/drawing/2014/main" id="{88E818B1-40A0-4316-9531-9D7CA8668355}"/>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1" name="直線コネクタ 120">
          <a:extLst>
            <a:ext uri="{FF2B5EF4-FFF2-40B4-BE49-F238E27FC236}">
              <a16:creationId xmlns:a16="http://schemas.microsoft.com/office/drawing/2014/main" id="{EF525CEE-85B2-402A-BC38-6A192EF16644}"/>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2" name="テキスト ボックス 121">
          <a:extLst>
            <a:ext uri="{FF2B5EF4-FFF2-40B4-BE49-F238E27FC236}">
              <a16:creationId xmlns:a16="http://schemas.microsoft.com/office/drawing/2014/main" id="{D162A78A-A793-4260-B056-2C9FEAA02D8F}"/>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3" name="直線コネクタ 122">
          <a:extLst>
            <a:ext uri="{FF2B5EF4-FFF2-40B4-BE49-F238E27FC236}">
              <a16:creationId xmlns:a16="http://schemas.microsoft.com/office/drawing/2014/main" id="{B911449B-CBF0-4F4F-A534-4AC08D3234AD}"/>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4" name="テキスト ボックス 123">
          <a:extLst>
            <a:ext uri="{FF2B5EF4-FFF2-40B4-BE49-F238E27FC236}">
              <a16:creationId xmlns:a16="http://schemas.microsoft.com/office/drawing/2014/main" id="{CB490EE0-03C9-431E-AAA9-54B219BA41AD}"/>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a:extLst>
            <a:ext uri="{FF2B5EF4-FFF2-40B4-BE49-F238E27FC236}">
              <a16:creationId xmlns:a16="http://schemas.microsoft.com/office/drawing/2014/main" id="{891F5858-45AE-4845-A83D-7C0069431DAC}"/>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6" name="債務償還比率グラフ枠">
          <a:extLst>
            <a:ext uri="{FF2B5EF4-FFF2-40B4-BE49-F238E27FC236}">
              <a16:creationId xmlns:a16="http://schemas.microsoft.com/office/drawing/2014/main" id="{AE8E29FA-DA01-416A-8232-2D05630CF913}"/>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33</xdr:row>
      <xdr:rowOff>98496</xdr:rowOff>
    </xdr:to>
    <xdr:cxnSp macro="">
      <xdr:nvCxnSpPr>
        <xdr:cNvPr id="127" name="直線コネクタ 126">
          <a:extLst>
            <a:ext uri="{FF2B5EF4-FFF2-40B4-BE49-F238E27FC236}">
              <a16:creationId xmlns:a16="http://schemas.microsoft.com/office/drawing/2014/main" id="{A3E1DC79-B08E-46C8-A015-1A0A77842153}"/>
            </a:ext>
          </a:extLst>
        </xdr:cNvPr>
        <xdr:cNvCxnSpPr/>
      </xdr:nvCxnSpPr>
      <xdr:spPr>
        <a:xfrm flipV="1">
          <a:off x="14793595" y="5312833"/>
          <a:ext cx="1269" cy="12150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33</xdr:row>
      <xdr:rowOff>102323</xdr:rowOff>
    </xdr:from>
    <xdr:ext cx="560923" cy="259045"/>
    <xdr:sp macro="" textlink="">
      <xdr:nvSpPr>
        <xdr:cNvPr id="128" name="債務償還比率最小値テキスト">
          <a:extLst>
            <a:ext uri="{FF2B5EF4-FFF2-40B4-BE49-F238E27FC236}">
              <a16:creationId xmlns:a16="http://schemas.microsoft.com/office/drawing/2014/main" id="{B8432093-49D5-45F7-B224-61C4CD205778}"/>
            </a:ext>
          </a:extLst>
        </xdr:cNvPr>
        <xdr:cNvSpPr txBox="1"/>
      </xdr:nvSpPr>
      <xdr:spPr>
        <a:xfrm>
          <a:off x="14846300" y="6531698"/>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33</xdr:row>
      <xdr:rowOff>98496</xdr:rowOff>
    </xdr:from>
    <xdr:to>
      <xdr:col>76</xdr:col>
      <xdr:colOff>111125</xdr:colOff>
      <xdr:row>33</xdr:row>
      <xdr:rowOff>98496</xdr:rowOff>
    </xdr:to>
    <xdr:cxnSp macro="">
      <xdr:nvCxnSpPr>
        <xdr:cNvPr id="129" name="直線コネクタ 128">
          <a:extLst>
            <a:ext uri="{FF2B5EF4-FFF2-40B4-BE49-F238E27FC236}">
              <a16:creationId xmlns:a16="http://schemas.microsoft.com/office/drawing/2014/main" id="{FB45D845-455A-40C9-A7B3-BECFB3BD6B12}"/>
            </a:ext>
          </a:extLst>
        </xdr:cNvPr>
        <xdr:cNvCxnSpPr/>
      </xdr:nvCxnSpPr>
      <xdr:spPr>
        <a:xfrm>
          <a:off x="14706600" y="65278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0" name="債務償還比率最大値テキスト">
          <a:extLst>
            <a:ext uri="{FF2B5EF4-FFF2-40B4-BE49-F238E27FC236}">
              <a16:creationId xmlns:a16="http://schemas.microsoft.com/office/drawing/2014/main" id="{4DE97079-975D-454B-AC79-B42E0873C0F9}"/>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1" name="直線コネクタ 130">
          <a:extLst>
            <a:ext uri="{FF2B5EF4-FFF2-40B4-BE49-F238E27FC236}">
              <a16:creationId xmlns:a16="http://schemas.microsoft.com/office/drawing/2014/main" id="{A1873EA1-5426-4672-81E0-6FA0C2A4835F}"/>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131391</xdr:rowOff>
    </xdr:from>
    <xdr:ext cx="469744" cy="259045"/>
    <xdr:sp macro="" textlink="">
      <xdr:nvSpPr>
        <xdr:cNvPr id="132" name="債務償還比率平均値テキスト">
          <a:extLst>
            <a:ext uri="{FF2B5EF4-FFF2-40B4-BE49-F238E27FC236}">
              <a16:creationId xmlns:a16="http://schemas.microsoft.com/office/drawing/2014/main" id="{D35728E1-A819-4F06-96D2-342EF6FF9724}"/>
            </a:ext>
          </a:extLst>
        </xdr:cNvPr>
        <xdr:cNvSpPr txBox="1"/>
      </xdr:nvSpPr>
      <xdr:spPr>
        <a:xfrm>
          <a:off x="14846300" y="58749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152964</xdr:rowOff>
    </xdr:from>
    <xdr:to>
      <xdr:col>76</xdr:col>
      <xdr:colOff>73025</xdr:colOff>
      <xdr:row>30</xdr:row>
      <xdr:rowOff>83114</xdr:rowOff>
    </xdr:to>
    <xdr:sp macro="" textlink="">
      <xdr:nvSpPr>
        <xdr:cNvPr id="133" name="フローチャート: 判断 132">
          <a:extLst>
            <a:ext uri="{FF2B5EF4-FFF2-40B4-BE49-F238E27FC236}">
              <a16:creationId xmlns:a16="http://schemas.microsoft.com/office/drawing/2014/main" id="{036564C8-9CD8-4C96-A98D-985359BCE5CA}"/>
            </a:ext>
          </a:extLst>
        </xdr:cNvPr>
        <xdr:cNvSpPr/>
      </xdr:nvSpPr>
      <xdr:spPr>
        <a:xfrm>
          <a:off x="14744700" y="5896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137012</xdr:rowOff>
    </xdr:from>
    <xdr:to>
      <xdr:col>72</xdr:col>
      <xdr:colOff>123825</xdr:colOff>
      <xdr:row>30</xdr:row>
      <xdr:rowOff>67162</xdr:rowOff>
    </xdr:to>
    <xdr:sp macro="" textlink="">
      <xdr:nvSpPr>
        <xdr:cNvPr id="134" name="フローチャート: 判断 133">
          <a:extLst>
            <a:ext uri="{FF2B5EF4-FFF2-40B4-BE49-F238E27FC236}">
              <a16:creationId xmlns:a16="http://schemas.microsoft.com/office/drawing/2014/main" id="{EF8749CA-EDCE-406E-BCE0-9C2398CB8FDA}"/>
            </a:ext>
          </a:extLst>
        </xdr:cNvPr>
        <xdr:cNvSpPr/>
      </xdr:nvSpPr>
      <xdr:spPr>
        <a:xfrm>
          <a:off x="14033500" y="5880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141570</xdr:rowOff>
    </xdr:from>
    <xdr:to>
      <xdr:col>68</xdr:col>
      <xdr:colOff>123825</xdr:colOff>
      <xdr:row>30</xdr:row>
      <xdr:rowOff>71720</xdr:rowOff>
    </xdr:to>
    <xdr:sp macro="" textlink="">
      <xdr:nvSpPr>
        <xdr:cNvPr id="135" name="フローチャート: 判断 134">
          <a:extLst>
            <a:ext uri="{FF2B5EF4-FFF2-40B4-BE49-F238E27FC236}">
              <a16:creationId xmlns:a16="http://schemas.microsoft.com/office/drawing/2014/main" id="{9258FEE6-A96D-4D6D-B6AC-E298ACC1F8B4}"/>
            </a:ext>
          </a:extLst>
        </xdr:cNvPr>
        <xdr:cNvSpPr/>
      </xdr:nvSpPr>
      <xdr:spPr>
        <a:xfrm>
          <a:off x="13271500" y="5885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160281</xdr:rowOff>
    </xdr:from>
    <xdr:to>
      <xdr:col>64</xdr:col>
      <xdr:colOff>123825</xdr:colOff>
      <xdr:row>30</xdr:row>
      <xdr:rowOff>90431</xdr:rowOff>
    </xdr:to>
    <xdr:sp macro="" textlink="">
      <xdr:nvSpPr>
        <xdr:cNvPr id="136" name="フローチャート: 判断 135">
          <a:extLst>
            <a:ext uri="{FF2B5EF4-FFF2-40B4-BE49-F238E27FC236}">
              <a16:creationId xmlns:a16="http://schemas.microsoft.com/office/drawing/2014/main" id="{DC617FF2-D02D-49C9-A05C-9BCEB577AFB5}"/>
            </a:ext>
          </a:extLst>
        </xdr:cNvPr>
        <xdr:cNvSpPr/>
      </xdr:nvSpPr>
      <xdr:spPr>
        <a:xfrm>
          <a:off x="12509500" y="5903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1785</xdr:rowOff>
    </xdr:from>
    <xdr:to>
      <xdr:col>60</xdr:col>
      <xdr:colOff>123825</xdr:colOff>
      <xdr:row>30</xdr:row>
      <xdr:rowOff>103385</xdr:rowOff>
    </xdr:to>
    <xdr:sp macro="" textlink="">
      <xdr:nvSpPr>
        <xdr:cNvPr id="137" name="フローチャート: 判断 136">
          <a:extLst>
            <a:ext uri="{FF2B5EF4-FFF2-40B4-BE49-F238E27FC236}">
              <a16:creationId xmlns:a16="http://schemas.microsoft.com/office/drawing/2014/main" id="{86FF8517-EC96-4566-B133-CF68BFC1C643}"/>
            </a:ext>
          </a:extLst>
        </xdr:cNvPr>
        <xdr:cNvSpPr/>
      </xdr:nvSpPr>
      <xdr:spPr>
        <a:xfrm>
          <a:off x="11747500" y="5916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00198EEF-30CF-4BD8-8C8D-410FBA140E7D}"/>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1A9B2EA6-F814-4FE4-9B6A-4A167A710E12}"/>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7D33D787-35E6-49BC-8EEC-DD2F20DC5A71}"/>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D88BF0B2-42ED-4C8F-9942-DDE46A9B8F53}"/>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9118C46A-615D-4FB0-B327-EEADBA740A7D}"/>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75480</xdr:rowOff>
    </xdr:from>
    <xdr:to>
      <xdr:col>76</xdr:col>
      <xdr:colOff>73025</xdr:colOff>
      <xdr:row>30</xdr:row>
      <xdr:rowOff>5630</xdr:rowOff>
    </xdr:to>
    <xdr:sp macro="" textlink="">
      <xdr:nvSpPr>
        <xdr:cNvPr id="143" name="楕円 142">
          <a:extLst>
            <a:ext uri="{FF2B5EF4-FFF2-40B4-BE49-F238E27FC236}">
              <a16:creationId xmlns:a16="http://schemas.microsoft.com/office/drawing/2014/main" id="{C57E5000-EE93-478F-9C1B-3C230C7D25E9}"/>
            </a:ext>
          </a:extLst>
        </xdr:cNvPr>
        <xdr:cNvSpPr/>
      </xdr:nvSpPr>
      <xdr:spPr>
        <a:xfrm>
          <a:off x="14744700" y="5819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98357</xdr:rowOff>
    </xdr:from>
    <xdr:ext cx="469744" cy="259045"/>
    <xdr:sp macro="" textlink="">
      <xdr:nvSpPr>
        <xdr:cNvPr id="144" name="債務償還比率該当値テキスト">
          <a:extLst>
            <a:ext uri="{FF2B5EF4-FFF2-40B4-BE49-F238E27FC236}">
              <a16:creationId xmlns:a16="http://schemas.microsoft.com/office/drawing/2014/main" id="{95427B79-8E75-425F-A8C9-225B37EC6896}"/>
            </a:ext>
          </a:extLst>
        </xdr:cNvPr>
        <xdr:cNvSpPr txBox="1"/>
      </xdr:nvSpPr>
      <xdr:spPr>
        <a:xfrm>
          <a:off x="14846300" y="5670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42686</xdr:rowOff>
    </xdr:from>
    <xdr:to>
      <xdr:col>72</xdr:col>
      <xdr:colOff>123825</xdr:colOff>
      <xdr:row>30</xdr:row>
      <xdr:rowOff>144286</xdr:rowOff>
    </xdr:to>
    <xdr:sp macro="" textlink="">
      <xdr:nvSpPr>
        <xdr:cNvPr id="145" name="楕円 144">
          <a:extLst>
            <a:ext uri="{FF2B5EF4-FFF2-40B4-BE49-F238E27FC236}">
              <a16:creationId xmlns:a16="http://schemas.microsoft.com/office/drawing/2014/main" id="{320A486A-452C-4A77-A8A7-D1175DB60B98}"/>
            </a:ext>
          </a:extLst>
        </xdr:cNvPr>
        <xdr:cNvSpPr/>
      </xdr:nvSpPr>
      <xdr:spPr>
        <a:xfrm>
          <a:off x="14033500" y="5957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126280</xdr:rowOff>
    </xdr:from>
    <xdr:to>
      <xdr:col>76</xdr:col>
      <xdr:colOff>22225</xdr:colOff>
      <xdr:row>30</xdr:row>
      <xdr:rowOff>93486</xdr:rowOff>
    </xdr:to>
    <xdr:cxnSp macro="">
      <xdr:nvCxnSpPr>
        <xdr:cNvPr id="146" name="直線コネクタ 145">
          <a:extLst>
            <a:ext uri="{FF2B5EF4-FFF2-40B4-BE49-F238E27FC236}">
              <a16:creationId xmlns:a16="http://schemas.microsoft.com/office/drawing/2014/main" id="{AB25E552-2826-4D9C-A4A9-C663D96F880A}"/>
            </a:ext>
          </a:extLst>
        </xdr:cNvPr>
        <xdr:cNvCxnSpPr/>
      </xdr:nvCxnSpPr>
      <xdr:spPr>
        <a:xfrm flipV="1">
          <a:off x="14084300" y="5869855"/>
          <a:ext cx="711200" cy="138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48563</xdr:rowOff>
    </xdr:from>
    <xdr:to>
      <xdr:col>68</xdr:col>
      <xdr:colOff>123825</xdr:colOff>
      <xdr:row>30</xdr:row>
      <xdr:rowOff>150163</xdr:rowOff>
    </xdr:to>
    <xdr:sp macro="" textlink="">
      <xdr:nvSpPr>
        <xdr:cNvPr id="147" name="楕円 146">
          <a:extLst>
            <a:ext uri="{FF2B5EF4-FFF2-40B4-BE49-F238E27FC236}">
              <a16:creationId xmlns:a16="http://schemas.microsoft.com/office/drawing/2014/main" id="{888702C3-6C08-4188-8167-82848B403511}"/>
            </a:ext>
          </a:extLst>
        </xdr:cNvPr>
        <xdr:cNvSpPr/>
      </xdr:nvSpPr>
      <xdr:spPr>
        <a:xfrm>
          <a:off x="13271500" y="5963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93486</xdr:rowOff>
    </xdr:from>
    <xdr:to>
      <xdr:col>72</xdr:col>
      <xdr:colOff>73025</xdr:colOff>
      <xdr:row>30</xdr:row>
      <xdr:rowOff>99363</xdr:rowOff>
    </xdr:to>
    <xdr:cxnSp macro="">
      <xdr:nvCxnSpPr>
        <xdr:cNvPr id="148" name="直線コネクタ 147">
          <a:extLst>
            <a:ext uri="{FF2B5EF4-FFF2-40B4-BE49-F238E27FC236}">
              <a16:creationId xmlns:a16="http://schemas.microsoft.com/office/drawing/2014/main" id="{1055AB00-30A9-42CD-B541-00635C1E3F01}"/>
            </a:ext>
          </a:extLst>
        </xdr:cNvPr>
        <xdr:cNvCxnSpPr/>
      </xdr:nvCxnSpPr>
      <xdr:spPr>
        <a:xfrm flipV="1">
          <a:off x="13322300" y="6008511"/>
          <a:ext cx="762000" cy="58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88745</xdr:rowOff>
    </xdr:from>
    <xdr:to>
      <xdr:col>64</xdr:col>
      <xdr:colOff>123825</xdr:colOff>
      <xdr:row>31</xdr:row>
      <xdr:rowOff>18895</xdr:rowOff>
    </xdr:to>
    <xdr:sp macro="" textlink="">
      <xdr:nvSpPr>
        <xdr:cNvPr id="149" name="楕円 148">
          <a:extLst>
            <a:ext uri="{FF2B5EF4-FFF2-40B4-BE49-F238E27FC236}">
              <a16:creationId xmlns:a16="http://schemas.microsoft.com/office/drawing/2014/main" id="{AF71F674-13B5-47CE-B8A6-7C91864F072F}"/>
            </a:ext>
          </a:extLst>
        </xdr:cNvPr>
        <xdr:cNvSpPr/>
      </xdr:nvSpPr>
      <xdr:spPr>
        <a:xfrm>
          <a:off x="12509500" y="6003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99363</xdr:rowOff>
    </xdr:from>
    <xdr:to>
      <xdr:col>68</xdr:col>
      <xdr:colOff>73025</xdr:colOff>
      <xdr:row>30</xdr:row>
      <xdr:rowOff>139545</xdr:rowOff>
    </xdr:to>
    <xdr:cxnSp macro="">
      <xdr:nvCxnSpPr>
        <xdr:cNvPr id="150" name="直線コネクタ 149">
          <a:extLst>
            <a:ext uri="{FF2B5EF4-FFF2-40B4-BE49-F238E27FC236}">
              <a16:creationId xmlns:a16="http://schemas.microsoft.com/office/drawing/2014/main" id="{93E0F7CC-392C-409C-B2D4-95F5A6029BFA}"/>
            </a:ext>
          </a:extLst>
        </xdr:cNvPr>
        <xdr:cNvCxnSpPr/>
      </xdr:nvCxnSpPr>
      <xdr:spPr>
        <a:xfrm flipV="1">
          <a:off x="12560300" y="6014388"/>
          <a:ext cx="762000" cy="401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107816</xdr:rowOff>
    </xdr:from>
    <xdr:to>
      <xdr:col>60</xdr:col>
      <xdr:colOff>123825</xdr:colOff>
      <xdr:row>31</xdr:row>
      <xdr:rowOff>37966</xdr:rowOff>
    </xdr:to>
    <xdr:sp macro="" textlink="">
      <xdr:nvSpPr>
        <xdr:cNvPr id="151" name="楕円 150">
          <a:extLst>
            <a:ext uri="{FF2B5EF4-FFF2-40B4-BE49-F238E27FC236}">
              <a16:creationId xmlns:a16="http://schemas.microsoft.com/office/drawing/2014/main" id="{243AE70D-EE1D-4F5C-9547-37490EB3DCE3}"/>
            </a:ext>
          </a:extLst>
        </xdr:cNvPr>
        <xdr:cNvSpPr/>
      </xdr:nvSpPr>
      <xdr:spPr>
        <a:xfrm>
          <a:off x="11747500" y="60228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139545</xdr:rowOff>
    </xdr:from>
    <xdr:to>
      <xdr:col>64</xdr:col>
      <xdr:colOff>73025</xdr:colOff>
      <xdr:row>30</xdr:row>
      <xdr:rowOff>158616</xdr:rowOff>
    </xdr:to>
    <xdr:cxnSp macro="">
      <xdr:nvCxnSpPr>
        <xdr:cNvPr id="152" name="直線コネクタ 151">
          <a:extLst>
            <a:ext uri="{FF2B5EF4-FFF2-40B4-BE49-F238E27FC236}">
              <a16:creationId xmlns:a16="http://schemas.microsoft.com/office/drawing/2014/main" id="{D0FAA818-AC69-4017-B2CD-A86F97E7F52C}"/>
            </a:ext>
          </a:extLst>
        </xdr:cNvPr>
        <xdr:cNvCxnSpPr/>
      </xdr:nvCxnSpPr>
      <xdr:spPr>
        <a:xfrm flipV="1">
          <a:off x="11798300" y="6054570"/>
          <a:ext cx="762000" cy="190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83689</xdr:rowOff>
    </xdr:from>
    <xdr:ext cx="469744" cy="259045"/>
    <xdr:sp macro="" textlink="">
      <xdr:nvSpPr>
        <xdr:cNvPr id="153" name="n_1aveValue債務償還比率">
          <a:extLst>
            <a:ext uri="{FF2B5EF4-FFF2-40B4-BE49-F238E27FC236}">
              <a16:creationId xmlns:a16="http://schemas.microsoft.com/office/drawing/2014/main" id="{41E98955-8C5A-4093-8794-FCA7BDFABA48}"/>
            </a:ext>
          </a:extLst>
        </xdr:cNvPr>
        <xdr:cNvSpPr txBox="1"/>
      </xdr:nvSpPr>
      <xdr:spPr>
        <a:xfrm>
          <a:off x="13836727" y="56558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88247</xdr:rowOff>
    </xdr:from>
    <xdr:ext cx="469744" cy="259045"/>
    <xdr:sp macro="" textlink="">
      <xdr:nvSpPr>
        <xdr:cNvPr id="154" name="n_2aveValue債務償還比率">
          <a:extLst>
            <a:ext uri="{FF2B5EF4-FFF2-40B4-BE49-F238E27FC236}">
              <a16:creationId xmlns:a16="http://schemas.microsoft.com/office/drawing/2014/main" id="{21CAC757-A953-42F0-85BC-9E31411608B9}"/>
            </a:ext>
          </a:extLst>
        </xdr:cNvPr>
        <xdr:cNvSpPr txBox="1"/>
      </xdr:nvSpPr>
      <xdr:spPr>
        <a:xfrm>
          <a:off x="13087427" y="5660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106958</xdr:rowOff>
    </xdr:from>
    <xdr:ext cx="469744" cy="259045"/>
    <xdr:sp macro="" textlink="">
      <xdr:nvSpPr>
        <xdr:cNvPr id="155" name="n_3aveValue債務償還比率">
          <a:extLst>
            <a:ext uri="{FF2B5EF4-FFF2-40B4-BE49-F238E27FC236}">
              <a16:creationId xmlns:a16="http://schemas.microsoft.com/office/drawing/2014/main" id="{166CB8F2-3E3E-4548-A34A-F4C887F47C12}"/>
            </a:ext>
          </a:extLst>
        </xdr:cNvPr>
        <xdr:cNvSpPr txBox="1"/>
      </xdr:nvSpPr>
      <xdr:spPr>
        <a:xfrm>
          <a:off x="12325427" y="56790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119912</xdr:rowOff>
    </xdr:from>
    <xdr:ext cx="469744" cy="259045"/>
    <xdr:sp macro="" textlink="">
      <xdr:nvSpPr>
        <xdr:cNvPr id="156" name="n_4aveValue債務償還比率">
          <a:extLst>
            <a:ext uri="{FF2B5EF4-FFF2-40B4-BE49-F238E27FC236}">
              <a16:creationId xmlns:a16="http://schemas.microsoft.com/office/drawing/2014/main" id="{2C419B2A-B178-4EFA-8DF5-F667C52802F0}"/>
            </a:ext>
          </a:extLst>
        </xdr:cNvPr>
        <xdr:cNvSpPr txBox="1"/>
      </xdr:nvSpPr>
      <xdr:spPr>
        <a:xfrm>
          <a:off x="11563427" y="5692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30</xdr:row>
      <xdr:rowOff>135413</xdr:rowOff>
    </xdr:from>
    <xdr:ext cx="469744" cy="259045"/>
    <xdr:sp macro="" textlink="">
      <xdr:nvSpPr>
        <xdr:cNvPr id="157" name="n_1mainValue債務償還比率">
          <a:extLst>
            <a:ext uri="{FF2B5EF4-FFF2-40B4-BE49-F238E27FC236}">
              <a16:creationId xmlns:a16="http://schemas.microsoft.com/office/drawing/2014/main" id="{252FF760-03EA-4B0C-A1B2-F328DD4084EB}"/>
            </a:ext>
          </a:extLst>
        </xdr:cNvPr>
        <xdr:cNvSpPr txBox="1"/>
      </xdr:nvSpPr>
      <xdr:spPr>
        <a:xfrm>
          <a:off x="13836727" y="6050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141290</xdr:rowOff>
    </xdr:from>
    <xdr:ext cx="469744" cy="259045"/>
    <xdr:sp macro="" textlink="">
      <xdr:nvSpPr>
        <xdr:cNvPr id="158" name="n_2mainValue債務償還比率">
          <a:extLst>
            <a:ext uri="{FF2B5EF4-FFF2-40B4-BE49-F238E27FC236}">
              <a16:creationId xmlns:a16="http://schemas.microsoft.com/office/drawing/2014/main" id="{65AA26DC-4520-427B-9AEE-5B781DEF589A}"/>
            </a:ext>
          </a:extLst>
        </xdr:cNvPr>
        <xdr:cNvSpPr txBox="1"/>
      </xdr:nvSpPr>
      <xdr:spPr>
        <a:xfrm>
          <a:off x="13087427" y="6056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31</xdr:row>
      <xdr:rowOff>10022</xdr:rowOff>
    </xdr:from>
    <xdr:ext cx="469744" cy="259045"/>
    <xdr:sp macro="" textlink="">
      <xdr:nvSpPr>
        <xdr:cNvPr id="159" name="n_3mainValue債務償還比率">
          <a:extLst>
            <a:ext uri="{FF2B5EF4-FFF2-40B4-BE49-F238E27FC236}">
              <a16:creationId xmlns:a16="http://schemas.microsoft.com/office/drawing/2014/main" id="{F2309C43-5F2F-4865-8ABC-9A9C184FDBD2}"/>
            </a:ext>
          </a:extLst>
        </xdr:cNvPr>
        <xdr:cNvSpPr txBox="1"/>
      </xdr:nvSpPr>
      <xdr:spPr>
        <a:xfrm>
          <a:off x="12325427" y="6096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29093</xdr:rowOff>
    </xdr:from>
    <xdr:ext cx="469744" cy="259045"/>
    <xdr:sp macro="" textlink="">
      <xdr:nvSpPr>
        <xdr:cNvPr id="160" name="n_4mainValue債務償還比率">
          <a:extLst>
            <a:ext uri="{FF2B5EF4-FFF2-40B4-BE49-F238E27FC236}">
              <a16:creationId xmlns:a16="http://schemas.microsoft.com/office/drawing/2014/main" id="{D5B412EC-284D-418E-A095-30BCF0B39775}"/>
            </a:ext>
          </a:extLst>
        </xdr:cNvPr>
        <xdr:cNvSpPr txBox="1"/>
      </xdr:nvSpPr>
      <xdr:spPr>
        <a:xfrm>
          <a:off x="11563427" y="61155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1" name="正方形/長方形 160">
          <a:extLst>
            <a:ext uri="{FF2B5EF4-FFF2-40B4-BE49-F238E27FC236}">
              <a16:creationId xmlns:a16="http://schemas.microsoft.com/office/drawing/2014/main" id="{42CAE0FC-021E-4ED9-81D7-2379A5BEC077}"/>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2" name="正方形/長方形 161">
          <a:extLst>
            <a:ext uri="{FF2B5EF4-FFF2-40B4-BE49-F238E27FC236}">
              <a16:creationId xmlns:a16="http://schemas.microsoft.com/office/drawing/2014/main" id="{8AF28435-78C4-4806-828C-56A586196C7A}"/>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3" name="テキスト ボックス 162">
          <a:extLst>
            <a:ext uri="{FF2B5EF4-FFF2-40B4-BE49-F238E27FC236}">
              <a16:creationId xmlns:a16="http://schemas.microsoft.com/office/drawing/2014/main" id="{495F36C2-00CD-4629-A94F-EA2E30527272}"/>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4" name="テキスト ボックス 163">
          <a:extLst>
            <a:ext uri="{FF2B5EF4-FFF2-40B4-BE49-F238E27FC236}">
              <a16:creationId xmlns:a16="http://schemas.microsoft.com/office/drawing/2014/main" id="{2689359B-7752-4FF0-B089-647AADA6341F}"/>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5" name="テキスト ボックス 164">
          <a:extLst>
            <a:ext uri="{FF2B5EF4-FFF2-40B4-BE49-F238E27FC236}">
              <a16:creationId xmlns:a16="http://schemas.microsoft.com/office/drawing/2014/main" id="{3C104779-EEBC-46D3-84E0-4A9E2C491169}"/>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6" name="テキスト ボックス 165">
          <a:extLst>
            <a:ext uri="{FF2B5EF4-FFF2-40B4-BE49-F238E27FC236}">
              <a16:creationId xmlns:a16="http://schemas.microsoft.com/office/drawing/2014/main" id="{CC17E14A-88E0-4A34-96C5-E893996B0545}"/>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5BE66268-025F-4351-B95A-98CBEF623211}"/>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1CB45A44-2A14-4D94-B32C-D3FCF8772CBD}"/>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89E87565-29E6-4428-9009-B1701E801445}"/>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8A60CD43-A4D8-4DAE-8A9A-D5C0DAC85952}"/>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青森県階上町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D99C9F9F-6F3B-4C98-AACE-60B8D1012A3F}"/>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69756CF6-E75B-4D04-861E-31E4AEFA43A8}"/>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D0F24052-1D02-4217-AC4A-BAF14E328F5B}"/>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7585EF49-ABC6-43F4-9F25-83ABDBB4E511}"/>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D3AA2C0C-4EC7-40E2-A805-32108927767A}"/>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732BAE4-E163-4695-A726-2C1332CDEC27}"/>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13,232
13,153
94.00
7,960,171
7,718,821
238,307
3,844,791
5,714,773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E842543F-AD0B-450D-BC34-8A20F3712EFD}"/>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6A6B5B3B-46D6-4055-A45E-03E7F832AD22}"/>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4708DA51-DB84-4062-B9B9-311F6E3D4D74}"/>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11.3
25.4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36F5A230-D1C1-4D67-A609-1C0CA3E06561}"/>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64A9A70D-C76B-4C11-8D58-8F2313C92CC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BAE68EDB-40EA-472A-ABBD-F746BD4BAC81}"/>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A4100EAB-05E1-413A-BA89-4190008D7FC3}"/>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3E1FF4E9-03A3-4515-9614-40D23BF4B8C9}"/>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B37B9711-388C-48FC-A0C5-22269712A80E}"/>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641567A6-532B-4778-A486-E5441425A9A8}"/>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79CB90CA-EFED-4E82-AD08-3DC57BD3C0B2}"/>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29297E8F-284D-4A00-8063-B550794D1D65}"/>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57B578B0-38AF-426D-BB5D-36C2882FC962}"/>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88AAE14F-1989-4F10-8960-D4B12B284915}"/>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B5EE4DD6-8165-464B-B740-2B3D4F944689}"/>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24EC7BFB-23FE-4BB6-A7E2-ADE0EAAC242A}"/>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33B89363-DC67-41E9-8F10-86FBC488BC46}"/>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3BE311D5-8C14-4516-BE25-C845F52B4C71}"/>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CF345972-3945-4DA6-B104-8ED0BE3BFE39}"/>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A9B794AB-9BF3-4187-9E78-810366FC74FB}"/>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400DCCF5-2A0B-4D8C-BE40-D5929137C7F9}"/>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24EDBAAB-552F-4620-B98F-44493734412A}"/>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934222B5-5ABB-47C8-8B7A-EEA0E204CC91}"/>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B1F3F50-90B2-4EFC-9227-927CF9F5A673}"/>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32945BDF-839F-4A6C-AEBE-C1BEE95FD25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B6F42BB5-A6FA-4024-9E17-981A1E08BB09}"/>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46A194F6-F65E-4D7A-B492-65D1EA83370D}"/>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9B29014B-D8F1-4B75-8956-4AD571C15A32}"/>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D100133B-90B5-4BF1-B0BC-76FDCAFADFA7}"/>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D57B93DE-13CF-463B-8C3F-39A7A1795DE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D9510244-2A29-448A-A216-FACFCB2D9C68}"/>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8B21C57A-DCE7-4B36-BBA4-E2D157FE7575}"/>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7BA30E66-DE1F-4399-AFB4-C2D8620D3CE8}"/>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FC64D3AC-8BE1-45A8-8A37-DF0FCD871FDD}"/>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E3E701D0-01DE-44C2-A242-C934DC277EA9}"/>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15460F04-0D80-477E-A175-298BA8157DF4}"/>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2FABF809-02FD-41CB-B973-9ED2C6CF4362}"/>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D15DD710-AE43-418A-920F-B074779CD8FD}"/>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18176FCF-B842-464C-9486-F6F10E3E6749}"/>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98FA52E8-0B89-4763-9887-A5E6C169DC85}"/>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4C3A96CB-2BAD-426E-A795-CAAAA5300824}"/>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438F0995-AB67-4086-8758-85FE804EF59A}"/>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C9668AC6-BAC1-45A9-889C-146D2838F956}"/>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78B010A1-BA25-4C94-9C68-9052996FF2D2}"/>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298FB287-959E-4306-9006-5310B5EBF248}"/>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169545</xdr:rowOff>
    </xdr:from>
    <xdr:to>
      <xdr:col>24</xdr:col>
      <xdr:colOff>62865</xdr:colOff>
      <xdr:row>42</xdr:row>
      <xdr:rowOff>13335</xdr:rowOff>
    </xdr:to>
    <xdr:cxnSp macro="">
      <xdr:nvCxnSpPr>
        <xdr:cNvPr id="57" name="直線コネクタ 56">
          <a:extLst>
            <a:ext uri="{FF2B5EF4-FFF2-40B4-BE49-F238E27FC236}">
              <a16:creationId xmlns:a16="http://schemas.microsoft.com/office/drawing/2014/main" id="{064FC255-A7A2-4B46-B465-195A3CB9C401}"/>
            </a:ext>
          </a:extLst>
        </xdr:cNvPr>
        <xdr:cNvCxnSpPr/>
      </xdr:nvCxnSpPr>
      <xdr:spPr>
        <a:xfrm flipV="1">
          <a:off x="4634865" y="5827395"/>
          <a:ext cx="0" cy="1386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17162</xdr:rowOff>
    </xdr:from>
    <xdr:ext cx="405111" cy="259045"/>
    <xdr:sp macro="" textlink="">
      <xdr:nvSpPr>
        <xdr:cNvPr id="58" name="【道路】&#10;有形固定資産減価償却率最小値テキスト">
          <a:extLst>
            <a:ext uri="{FF2B5EF4-FFF2-40B4-BE49-F238E27FC236}">
              <a16:creationId xmlns:a16="http://schemas.microsoft.com/office/drawing/2014/main" id="{1BA0FE24-0B5A-44E2-898D-995F86CAB132}"/>
            </a:ext>
          </a:extLst>
        </xdr:cNvPr>
        <xdr:cNvSpPr txBox="1"/>
      </xdr:nvSpPr>
      <xdr:spPr>
        <a:xfrm>
          <a:off x="4673600" y="7218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13335</xdr:rowOff>
    </xdr:from>
    <xdr:to>
      <xdr:col>24</xdr:col>
      <xdr:colOff>152400</xdr:colOff>
      <xdr:row>42</xdr:row>
      <xdr:rowOff>13335</xdr:rowOff>
    </xdr:to>
    <xdr:cxnSp macro="">
      <xdr:nvCxnSpPr>
        <xdr:cNvPr id="59" name="直線コネクタ 58">
          <a:extLst>
            <a:ext uri="{FF2B5EF4-FFF2-40B4-BE49-F238E27FC236}">
              <a16:creationId xmlns:a16="http://schemas.microsoft.com/office/drawing/2014/main" id="{184D941A-591B-4C74-9200-E927BDB430E8}"/>
            </a:ext>
          </a:extLst>
        </xdr:cNvPr>
        <xdr:cNvCxnSpPr/>
      </xdr:nvCxnSpPr>
      <xdr:spPr>
        <a:xfrm>
          <a:off x="4546600" y="7214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116222</xdr:rowOff>
    </xdr:from>
    <xdr:ext cx="405111" cy="259045"/>
    <xdr:sp macro="" textlink="">
      <xdr:nvSpPr>
        <xdr:cNvPr id="60" name="【道路】&#10;有形固定資産減価償却率最大値テキスト">
          <a:extLst>
            <a:ext uri="{FF2B5EF4-FFF2-40B4-BE49-F238E27FC236}">
              <a16:creationId xmlns:a16="http://schemas.microsoft.com/office/drawing/2014/main" id="{B0EC5983-63CD-4D72-A9C7-65BABF2982D5}"/>
            </a:ext>
          </a:extLst>
        </xdr:cNvPr>
        <xdr:cNvSpPr txBox="1"/>
      </xdr:nvSpPr>
      <xdr:spPr>
        <a:xfrm>
          <a:off x="4673600" y="5602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169545</xdr:rowOff>
    </xdr:from>
    <xdr:to>
      <xdr:col>24</xdr:col>
      <xdr:colOff>152400</xdr:colOff>
      <xdr:row>33</xdr:row>
      <xdr:rowOff>169545</xdr:rowOff>
    </xdr:to>
    <xdr:cxnSp macro="">
      <xdr:nvCxnSpPr>
        <xdr:cNvPr id="61" name="直線コネクタ 60">
          <a:extLst>
            <a:ext uri="{FF2B5EF4-FFF2-40B4-BE49-F238E27FC236}">
              <a16:creationId xmlns:a16="http://schemas.microsoft.com/office/drawing/2014/main" id="{B8D2CD49-22A2-4763-90C1-97B37C194584}"/>
            </a:ext>
          </a:extLst>
        </xdr:cNvPr>
        <xdr:cNvCxnSpPr/>
      </xdr:nvCxnSpPr>
      <xdr:spPr>
        <a:xfrm>
          <a:off x="4546600" y="58273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6367</xdr:rowOff>
    </xdr:from>
    <xdr:ext cx="405111" cy="259045"/>
    <xdr:sp macro="" textlink="">
      <xdr:nvSpPr>
        <xdr:cNvPr id="62" name="【道路】&#10;有形固定資産減価償却率平均値テキスト">
          <a:extLst>
            <a:ext uri="{FF2B5EF4-FFF2-40B4-BE49-F238E27FC236}">
              <a16:creationId xmlns:a16="http://schemas.microsoft.com/office/drawing/2014/main" id="{A8968DCC-CFC7-41FA-A989-DD20B144550B}"/>
            </a:ext>
          </a:extLst>
        </xdr:cNvPr>
        <xdr:cNvSpPr txBox="1"/>
      </xdr:nvSpPr>
      <xdr:spPr>
        <a:xfrm>
          <a:off x="4673600" y="63500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154940</xdr:rowOff>
    </xdr:from>
    <xdr:to>
      <xdr:col>24</xdr:col>
      <xdr:colOff>114300</xdr:colOff>
      <xdr:row>38</xdr:row>
      <xdr:rowOff>85090</xdr:rowOff>
    </xdr:to>
    <xdr:sp macro="" textlink="">
      <xdr:nvSpPr>
        <xdr:cNvPr id="63" name="フローチャート: 判断 62">
          <a:extLst>
            <a:ext uri="{FF2B5EF4-FFF2-40B4-BE49-F238E27FC236}">
              <a16:creationId xmlns:a16="http://schemas.microsoft.com/office/drawing/2014/main" id="{851C7069-B078-4C6A-86B2-E1C41A4EDDCC}"/>
            </a:ext>
          </a:extLst>
        </xdr:cNvPr>
        <xdr:cNvSpPr/>
      </xdr:nvSpPr>
      <xdr:spPr>
        <a:xfrm>
          <a:off x="4584700" y="6498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65405</xdr:rowOff>
    </xdr:from>
    <xdr:to>
      <xdr:col>20</xdr:col>
      <xdr:colOff>38100</xdr:colOff>
      <xdr:row>37</xdr:row>
      <xdr:rowOff>167005</xdr:rowOff>
    </xdr:to>
    <xdr:sp macro="" textlink="">
      <xdr:nvSpPr>
        <xdr:cNvPr id="64" name="フローチャート: 判断 63">
          <a:extLst>
            <a:ext uri="{FF2B5EF4-FFF2-40B4-BE49-F238E27FC236}">
              <a16:creationId xmlns:a16="http://schemas.microsoft.com/office/drawing/2014/main" id="{00D8ECAF-EF30-418A-BCF2-E5CB04CD36C3}"/>
            </a:ext>
          </a:extLst>
        </xdr:cNvPr>
        <xdr:cNvSpPr/>
      </xdr:nvSpPr>
      <xdr:spPr>
        <a:xfrm>
          <a:off x="3746500" y="6409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33020</xdr:rowOff>
    </xdr:from>
    <xdr:to>
      <xdr:col>15</xdr:col>
      <xdr:colOff>101600</xdr:colOff>
      <xdr:row>37</xdr:row>
      <xdr:rowOff>134620</xdr:rowOff>
    </xdr:to>
    <xdr:sp macro="" textlink="">
      <xdr:nvSpPr>
        <xdr:cNvPr id="65" name="フローチャート: 判断 64">
          <a:extLst>
            <a:ext uri="{FF2B5EF4-FFF2-40B4-BE49-F238E27FC236}">
              <a16:creationId xmlns:a16="http://schemas.microsoft.com/office/drawing/2014/main" id="{8A6A8DE4-1FFD-4735-A035-E20E98439A25}"/>
            </a:ext>
          </a:extLst>
        </xdr:cNvPr>
        <xdr:cNvSpPr/>
      </xdr:nvSpPr>
      <xdr:spPr>
        <a:xfrm>
          <a:off x="2857500" y="6376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635</xdr:rowOff>
    </xdr:from>
    <xdr:to>
      <xdr:col>10</xdr:col>
      <xdr:colOff>165100</xdr:colOff>
      <xdr:row>37</xdr:row>
      <xdr:rowOff>102235</xdr:rowOff>
    </xdr:to>
    <xdr:sp macro="" textlink="">
      <xdr:nvSpPr>
        <xdr:cNvPr id="66" name="フローチャート: 判断 65">
          <a:extLst>
            <a:ext uri="{FF2B5EF4-FFF2-40B4-BE49-F238E27FC236}">
              <a16:creationId xmlns:a16="http://schemas.microsoft.com/office/drawing/2014/main" id="{8ACB74E2-30DA-4168-9537-6AD05AA7829B}"/>
            </a:ext>
          </a:extLst>
        </xdr:cNvPr>
        <xdr:cNvSpPr/>
      </xdr:nvSpPr>
      <xdr:spPr>
        <a:xfrm>
          <a:off x="1968500" y="6344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143510</xdr:rowOff>
    </xdr:from>
    <xdr:to>
      <xdr:col>6</xdr:col>
      <xdr:colOff>38100</xdr:colOff>
      <xdr:row>37</xdr:row>
      <xdr:rowOff>73660</xdr:rowOff>
    </xdr:to>
    <xdr:sp macro="" textlink="">
      <xdr:nvSpPr>
        <xdr:cNvPr id="67" name="フローチャート: 判断 66">
          <a:extLst>
            <a:ext uri="{FF2B5EF4-FFF2-40B4-BE49-F238E27FC236}">
              <a16:creationId xmlns:a16="http://schemas.microsoft.com/office/drawing/2014/main" id="{67BBEC32-FCF4-4E59-BA48-8B78B70A31A8}"/>
            </a:ext>
          </a:extLst>
        </xdr:cNvPr>
        <xdr:cNvSpPr/>
      </xdr:nvSpPr>
      <xdr:spPr>
        <a:xfrm>
          <a:off x="1079500" y="6315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3601392-C869-4C30-91AA-4E1A133A5666}"/>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49C743FA-EB34-4C84-976C-E552356539AB}"/>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4D820A6F-91E4-4AAB-A5D6-DEDCB49F4043}"/>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66B2849B-6DA8-43F9-887A-37A70A8481C5}"/>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8DE6D83F-2495-4B5D-8692-70234127802C}"/>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99695</xdr:rowOff>
    </xdr:from>
    <xdr:to>
      <xdr:col>24</xdr:col>
      <xdr:colOff>114300</xdr:colOff>
      <xdr:row>39</xdr:row>
      <xdr:rowOff>29845</xdr:rowOff>
    </xdr:to>
    <xdr:sp macro="" textlink="">
      <xdr:nvSpPr>
        <xdr:cNvPr id="73" name="楕円 72">
          <a:extLst>
            <a:ext uri="{FF2B5EF4-FFF2-40B4-BE49-F238E27FC236}">
              <a16:creationId xmlns:a16="http://schemas.microsoft.com/office/drawing/2014/main" id="{B61A09CC-79F8-41BB-B4F8-41B17A91A54E}"/>
            </a:ext>
          </a:extLst>
        </xdr:cNvPr>
        <xdr:cNvSpPr/>
      </xdr:nvSpPr>
      <xdr:spPr>
        <a:xfrm>
          <a:off x="4584700" y="6614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78122</xdr:rowOff>
    </xdr:from>
    <xdr:ext cx="405111" cy="259045"/>
    <xdr:sp macro="" textlink="">
      <xdr:nvSpPr>
        <xdr:cNvPr id="74" name="【道路】&#10;有形固定資産減価償却率該当値テキスト">
          <a:extLst>
            <a:ext uri="{FF2B5EF4-FFF2-40B4-BE49-F238E27FC236}">
              <a16:creationId xmlns:a16="http://schemas.microsoft.com/office/drawing/2014/main" id="{6CED6465-E62F-4294-98BA-49EC5C57D29B}"/>
            </a:ext>
          </a:extLst>
        </xdr:cNvPr>
        <xdr:cNvSpPr txBox="1"/>
      </xdr:nvSpPr>
      <xdr:spPr>
        <a:xfrm>
          <a:off x="4673600" y="6593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52070</xdr:rowOff>
    </xdr:from>
    <xdr:to>
      <xdr:col>20</xdr:col>
      <xdr:colOff>38100</xdr:colOff>
      <xdr:row>38</xdr:row>
      <xdr:rowOff>153670</xdr:rowOff>
    </xdr:to>
    <xdr:sp macro="" textlink="">
      <xdr:nvSpPr>
        <xdr:cNvPr id="75" name="楕円 74">
          <a:extLst>
            <a:ext uri="{FF2B5EF4-FFF2-40B4-BE49-F238E27FC236}">
              <a16:creationId xmlns:a16="http://schemas.microsoft.com/office/drawing/2014/main" id="{4C44832A-5E11-4C71-AE30-D4FA8C89A692}"/>
            </a:ext>
          </a:extLst>
        </xdr:cNvPr>
        <xdr:cNvSpPr/>
      </xdr:nvSpPr>
      <xdr:spPr>
        <a:xfrm>
          <a:off x="3746500" y="6567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102870</xdr:rowOff>
    </xdr:from>
    <xdr:to>
      <xdr:col>24</xdr:col>
      <xdr:colOff>63500</xdr:colOff>
      <xdr:row>38</xdr:row>
      <xdr:rowOff>150495</xdr:rowOff>
    </xdr:to>
    <xdr:cxnSp macro="">
      <xdr:nvCxnSpPr>
        <xdr:cNvPr id="76" name="直線コネクタ 75">
          <a:extLst>
            <a:ext uri="{FF2B5EF4-FFF2-40B4-BE49-F238E27FC236}">
              <a16:creationId xmlns:a16="http://schemas.microsoft.com/office/drawing/2014/main" id="{96A9947C-81D6-4013-AE38-A620E55C21E3}"/>
            </a:ext>
          </a:extLst>
        </xdr:cNvPr>
        <xdr:cNvCxnSpPr/>
      </xdr:nvCxnSpPr>
      <xdr:spPr>
        <a:xfrm>
          <a:off x="3797300" y="6617970"/>
          <a:ext cx="8382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170180</xdr:rowOff>
    </xdr:from>
    <xdr:to>
      <xdr:col>15</xdr:col>
      <xdr:colOff>101600</xdr:colOff>
      <xdr:row>38</xdr:row>
      <xdr:rowOff>100330</xdr:rowOff>
    </xdr:to>
    <xdr:sp macro="" textlink="">
      <xdr:nvSpPr>
        <xdr:cNvPr id="77" name="楕円 76">
          <a:extLst>
            <a:ext uri="{FF2B5EF4-FFF2-40B4-BE49-F238E27FC236}">
              <a16:creationId xmlns:a16="http://schemas.microsoft.com/office/drawing/2014/main" id="{69183AD1-893D-4351-A26E-4276F44644DA}"/>
            </a:ext>
          </a:extLst>
        </xdr:cNvPr>
        <xdr:cNvSpPr/>
      </xdr:nvSpPr>
      <xdr:spPr>
        <a:xfrm>
          <a:off x="2857500" y="6513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49530</xdr:rowOff>
    </xdr:from>
    <xdr:to>
      <xdr:col>19</xdr:col>
      <xdr:colOff>177800</xdr:colOff>
      <xdr:row>38</xdr:row>
      <xdr:rowOff>102870</xdr:rowOff>
    </xdr:to>
    <xdr:cxnSp macro="">
      <xdr:nvCxnSpPr>
        <xdr:cNvPr id="78" name="直線コネクタ 77">
          <a:extLst>
            <a:ext uri="{FF2B5EF4-FFF2-40B4-BE49-F238E27FC236}">
              <a16:creationId xmlns:a16="http://schemas.microsoft.com/office/drawing/2014/main" id="{470313C4-B0DC-41C4-846F-0E90781C276D}"/>
            </a:ext>
          </a:extLst>
        </xdr:cNvPr>
        <xdr:cNvCxnSpPr/>
      </xdr:nvCxnSpPr>
      <xdr:spPr>
        <a:xfrm>
          <a:off x="2908300" y="656463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99695</xdr:rowOff>
    </xdr:from>
    <xdr:to>
      <xdr:col>10</xdr:col>
      <xdr:colOff>165100</xdr:colOff>
      <xdr:row>38</xdr:row>
      <xdr:rowOff>29845</xdr:rowOff>
    </xdr:to>
    <xdr:sp macro="" textlink="">
      <xdr:nvSpPr>
        <xdr:cNvPr id="79" name="楕円 78">
          <a:extLst>
            <a:ext uri="{FF2B5EF4-FFF2-40B4-BE49-F238E27FC236}">
              <a16:creationId xmlns:a16="http://schemas.microsoft.com/office/drawing/2014/main" id="{6C3A1AE4-A5C2-479E-B1C1-B1234BDD33A9}"/>
            </a:ext>
          </a:extLst>
        </xdr:cNvPr>
        <xdr:cNvSpPr/>
      </xdr:nvSpPr>
      <xdr:spPr>
        <a:xfrm>
          <a:off x="1968500" y="6443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150495</xdr:rowOff>
    </xdr:from>
    <xdr:to>
      <xdr:col>15</xdr:col>
      <xdr:colOff>50800</xdr:colOff>
      <xdr:row>38</xdr:row>
      <xdr:rowOff>49530</xdr:rowOff>
    </xdr:to>
    <xdr:cxnSp macro="">
      <xdr:nvCxnSpPr>
        <xdr:cNvPr id="80" name="直線コネクタ 79">
          <a:extLst>
            <a:ext uri="{FF2B5EF4-FFF2-40B4-BE49-F238E27FC236}">
              <a16:creationId xmlns:a16="http://schemas.microsoft.com/office/drawing/2014/main" id="{FAA9A28A-3FCC-4AE3-92E6-0C6CC278AC29}"/>
            </a:ext>
          </a:extLst>
        </xdr:cNvPr>
        <xdr:cNvCxnSpPr/>
      </xdr:nvCxnSpPr>
      <xdr:spPr>
        <a:xfrm>
          <a:off x="2019300" y="6494145"/>
          <a:ext cx="889000" cy="70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74930</xdr:rowOff>
    </xdr:from>
    <xdr:to>
      <xdr:col>6</xdr:col>
      <xdr:colOff>38100</xdr:colOff>
      <xdr:row>38</xdr:row>
      <xdr:rowOff>5080</xdr:rowOff>
    </xdr:to>
    <xdr:sp macro="" textlink="">
      <xdr:nvSpPr>
        <xdr:cNvPr id="81" name="楕円 80">
          <a:extLst>
            <a:ext uri="{FF2B5EF4-FFF2-40B4-BE49-F238E27FC236}">
              <a16:creationId xmlns:a16="http://schemas.microsoft.com/office/drawing/2014/main" id="{D1548361-D61E-49A1-B6E6-A4510549FC7B}"/>
            </a:ext>
          </a:extLst>
        </xdr:cNvPr>
        <xdr:cNvSpPr/>
      </xdr:nvSpPr>
      <xdr:spPr>
        <a:xfrm>
          <a:off x="1079500" y="6418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125730</xdr:rowOff>
    </xdr:from>
    <xdr:to>
      <xdr:col>10</xdr:col>
      <xdr:colOff>114300</xdr:colOff>
      <xdr:row>37</xdr:row>
      <xdr:rowOff>150495</xdr:rowOff>
    </xdr:to>
    <xdr:cxnSp macro="">
      <xdr:nvCxnSpPr>
        <xdr:cNvPr id="82" name="直線コネクタ 81">
          <a:extLst>
            <a:ext uri="{FF2B5EF4-FFF2-40B4-BE49-F238E27FC236}">
              <a16:creationId xmlns:a16="http://schemas.microsoft.com/office/drawing/2014/main" id="{97C295F5-4360-45C0-9544-CEB9140890FD}"/>
            </a:ext>
          </a:extLst>
        </xdr:cNvPr>
        <xdr:cNvCxnSpPr/>
      </xdr:nvCxnSpPr>
      <xdr:spPr>
        <a:xfrm>
          <a:off x="1130300" y="6469380"/>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12082</xdr:rowOff>
    </xdr:from>
    <xdr:ext cx="405111" cy="259045"/>
    <xdr:sp macro="" textlink="">
      <xdr:nvSpPr>
        <xdr:cNvPr id="83" name="n_1aveValue【道路】&#10;有形固定資産減価償却率">
          <a:extLst>
            <a:ext uri="{FF2B5EF4-FFF2-40B4-BE49-F238E27FC236}">
              <a16:creationId xmlns:a16="http://schemas.microsoft.com/office/drawing/2014/main" id="{A5EA3E5A-349B-449E-B8E2-F3CD75AB240A}"/>
            </a:ext>
          </a:extLst>
        </xdr:cNvPr>
        <xdr:cNvSpPr txBox="1"/>
      </xdr:nvSpPr>
      <xdr:spPr>
        <a:xfrm>
          <a:off x="3582044" y="6184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151147</xdr:rowOff>
    </xdr:from>
    <xdr:ext cx="405111" cy="259045"/>
    <xdr:sp macro="" textlink="">
      <xdr:nvSpPr>
        <xdr:cNvPr id="84" name="n_2aveValue【道路】&#10;有形固定資産減価償却率">
          <a:extLst>
            <a:ext uri="{FF2B5EF4-FFF2-40B4-BE49-F238E27FC236}">
              <a16:creationId xmlns:a16="http://schemas.microsoft.com/office/drawing/2014/main" id="{5B7FABF0-9CB9-4005-9822-3C9B5DAB48CB}"/>
            </a:ext>
          </a:extLst>
        </xdr:cNvPr>
        <xdr:cNvSpPr txBox="1"/>
      </xdr:nvSpPr>
      <xdr:spPr>
        <a:xfrm>
          <a:off x="2705744" y="6151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118762</xdr:rowOff>
    </xdr:from>
    <xdr:ext cx="405111" cy="259045"/>
    <xdr:sp macro="" textlink="">
      <xdr:nvSpPr>
        <xdr:cNvPr id="85" name="n_3aveValue【道路】&#10;有形固定資産減価償却率">
          <a:extLst>
            <a:ext uri="{FF2B5EF4-FFF2-40B4-BE49-F238E27FC236}">
              <a16:creationId xmlns:a16="http://schemas.microsoft.com/office/drawing/2014/main" id="{3C747ABF-EC3D-45C1-BCAE-7ACF364B8820}"/>
            </a:ext>
          </a:extLst>
        </xdr:cNvPr>
        <xdr:cNvSpPr txBox="1"/>
      </xdr:nvSpPr>
      <xdr:spPr>
        <a:xfrm>
          <a:off x="1816744" y="6119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90187</xdr:rowOff>
    </xdr:from>
    <xdr:ext cx="405111" cy="259045"/>
    <xdr:sp macro="" textlink="">
      <xdr:nvSpPr>
        <xdr:cNvPr id="86" name="n_4aveValue【道路】&#10;有形固定資産減価償却率">
          <a:extLst>
            <a:ext uri="{FF2B5EF4-FFF2-40B4-BE49-F238E27FC236}">
              <a16:creationId xmlns:a16="http://schemas.microsoft.com/office/drawing/2014/main" id="{0FAFF01F-FB2D-4C80-953C-9547108D85D1}"/>
            </a:ext>
          </a:extLst>
        </xdr:cNvPr>
        <xdr:cNvSpPr txBox="1"/>
      </xdr:nvSpPr>
      <xdr:spPr>
        <a:xfrm>
          <a:off x="927744" y="6090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144797</xdr:rowOff>
    </xdr:from>
    <xdr:ext cx="405111" cy="259045"/>
    <xdr:sp macro="" textlink="">
      <xdr:nvSpPr>
        <xdr:cNvPr id="87" name="n_1mainValue【道路】&#10;有形固定資産減価償却率">
          <a:extLst>
            <a:ext uri="{FF2B5EF4-FFF2-40B4-BE49-F238E27FC236}">
              <a16:creationId xmlns:a16="http://schemas.microsoft.com/office/drawing/2014/main" id="{1E47D821-8D7D-463A-9649-179F829DDF6E}"/>
            </a:ext>
          </a:extLst>
        </xdr:cNvPr>
        <xdr:cNvSpPr txBox="1"/>
      </xdr:nvSpPr>
      <xdr:spPr>
        <a:xfrm>
          <a:off x="3582044" y="6659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91457</xdr:rowOff>
    </xdr:from>
    <xdr:ext cx="405111" cy="259045"/>
    <xdr:sp macro="" textlink="">
      <xdr:nvSpPr>
        <xdr:cNvPr id="88" name="n_2mainValue【道路】&#10;有形固定資産減価償却率">
          <a:extLst>
            <a:ext uri="{FF2B5EF4-FFF2-40B4-BE49-F238E27FC236}">
              <a16:creationId xmlns:a16="http://schemas.microsoft.com/office/drawing/2014/main" id="{B5F0547D-E01C-48F4-B016-CCE8AE34CAEE}"/>
            </a:ext>
          </a:extLst>
        </xdr:cNvPr>
        <xdr:cNvSpPr txBox="1"/>
      </xdr:nvSpPr>
      <xdr:spPr>
        <a:xfrm>
          <a:off x="2705744" y="6606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20972</xdr:rowOff>
    </xdr:from>
    <xdr:ext cx="405111" cy="259045"/>
    <xdr:sp macro="" textlink="">
      <xdr:nvSpPr>
        <xdr:cNvPr id="89" name="n_3mainValue【道路】&#10;有形固定資産減価償却率">
          <a:extLst>
            <a:ext uri="{FF2B5EF4-FFF2-40B4-BE49-F238E27FC236}">
              <a16:creationId xmlns:a16="http://schemas.microsoft.com/office/drawing/2014/main" id="{4832D0B4-7FE2-42F4-983D-9FB73ED2E2E4}"/>
            </a:ext>
          </a:extLst>
        </xdr:cNvPr>
        <xdr:cNvSpPr txBox="1"/>
      </xdr:nvSpPr>
      <xdr:spPr>
        <a:xfrm>
          <a:off x="1816744" y="6536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167657</xdr:rowOff>
    </xdr:from>
    <xdr:ext cx="405111" cy="259045"/>
    <xdr:sp macro="" textlink="">
      <xdr:nvSpPr>
        <xdr:cNvPr id="90" name="n_4mainValue【道路】&#10;有形固定資産減価償却率">
          <a:extLst>
            <a:ext uri="{FF2B5EF4-FFF2-40B4-BE49-F238E27FC236}">
              <a16:creationId xmlns:a16="http://schemas.microsoft.com/office/drawing/2014/main" id="{D4021862-5659-4D7A-B6A6-7D8FA591B0DA}"/>
            </a:ext>
          </a:extLst>
        </xdr:cNvPr>
        <xdr:cNvSpPr txBox="1"/>
      </xdr:nvSpPr>
      <xdr:spPr>
        <a:xfrm>
          <a:off x="927744" y="6511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82B8A5C7-3DA9-4B8C-A5F2-5A07851A156E}"/>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8FB45301-6E75-4C4B-9BEF-2CFACCDA5436}"/>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6AE374C0-7D83-4D37-997F-EA3B2A337E77}"/>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9AF04CF2-E633-47E6-BD3F-3F9A6FCF3B6F}"/>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DEB77857-F737-4F2E-8567-85DBF2CD6A92}"/>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22D6D484-5BE7-4F44-A73D-782D6FD7EA36}"/>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DF32C077-42B9-4AB5-8CCE-2878388D1FEE}"/>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DA04A188-6E1D-46C6-A743-CBFADBB75F01}"/>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1A1E8774-9C33-4D27-AB24-4E3AB1F4E939}"/>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259208B8-CD9C-41F1-801A-11BA9F331245}"/>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06D31F0C-E37D-46D0-B95E-14F0ED6A9CB0}"/>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BB59B964-5A45-454E-A828-F4D8ED11E023}"/>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F1306BA5-741D-4235-B310-65A6DCE61CD7}"/>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a:extLst>
            <a:ext uri="{FF2B5EF4-FFF2-40B4-BE49-F238E27FC236}">
              <a16:creationId xmlns:a16="http://schemas.microsoft.com/office/drawing/2014/main" id="{DF852A40-15F5-4D75-AE3E-1594832AAF23}"/>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3EDDEE93-2B31-4E5A-A036-7149FBE5A618}"/>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a:extLst>
            <a:ext uri="{FF2B5EF4-FFF2-40B4-BE49-F238E27FC236}">
              <a16:creationId xmlns:a16="http://schemas.microsoft.com/office/drawing/2014/main" id="{9BDEBDA8-2033-407E-B3AA-8BE24612D673}"/>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0BAEA7F9-2181-47F2-BF8D-39B956D437A6}"/>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a:extLst>
            <a:ext uri="{FF2B5EF4-FFF2-40B4-BE49-F238E27FC236}">
              <a16:creationId xmlns:a16="http://schemas.microsoft.com/office/drawing/2014/main" id="{5718ECC7-083A-404F-AE11-1C8F04085A08}"/>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0EC05E95-7335-49B1-9FD7-68F4014B67D7}"/>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a:extLst>
            <a:ext uri="{FF2B5EF4-FFF2-40B4-BE49-F238E27FC236}">
              <a16:creationId xmlns:a16="http://schemas.microsoft.com/office/drawing/2014/main" id="{4E64F5D8-92D4-4AE0-B2C8-2E1B0BB61F59}"/>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7B43DA52-3F52-4566-9138-66EDD4DEF3E1}"/>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2" name="テキスト ボックス 111">
          <a:extLst>
            <a:ext uri="{FF2B5EF4-FFF2-40B4-BE49-F238E27FC236}">
              <a16:creationId xmlns:a16="http://schemas.microsoft.com/office/drawing/2014/main" id="{4DFE3758-C550-476A-AB6F-2B7BAF8B5A57}"/>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89562892-0541-4696-99EA-282C85368F5E}"/>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66370</xdr:rowOff>
    </xdr:from>
    <xdr:to>
      <xdr:col>54</xdr:col>
      <xdr:colOff>189865</xdr:colOff>
      <xdr:row>42</xdr:row>
      <xdr:rowOff>5105</xdr:rowOff>
    </xdr:to>
    <xdr:cxnSp macro="">
      <xdr:nvCxnSpPr>
        <xdr:cNvPr id="114" name="直線コネクタ 113">
          <a:extLst>
            <a:ext uri="{FF2B5EF4-FFF2-40B4-BE49-F238E27FC236}">
              <a16:creationId xmlns:a16="http://schemas.microsoft.com/office/drawing/2014/main" id="{6D655127-E882-4C5A-BC53-48AFD78EE0DF}"/>
            </a:ext>
          </a:extLst>
        </xdr:cNvPr>
        <xdr:cNvCxnSpPr/>
      </xdr:nvCxnSpPr>
      <xdr:spPr>
        <a:xfrm flipV="1">
          <a:off x="10476865" y="5724220"/>
          <a:ext cx="0" cy="14817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8932</xdr:rowOff>
    </xdr:from>
    <xdr:ext cx="469744" cy="259045"/>
    <xdr:sp macro="" textlink="">
      <xdr:nvSpPr>
        <xdr:cNvPr id="115" name="【道路】&#10;一人当たり延長最小値テキスト">
          <a:extLst>
            <a:ext uri="{FF2B5EF4-FFF2-40B4-BE49-F238E27FC236}">
              <a16:creationId xmlns:a16="http://schemas.microsoft.com/office/drawing/2014/main" id="{B1FEA737-F876-43F8-BB9C-38F646CD8A9C}"/>
            </a:ext>
          </a:extLst>
        </xdr:cNvPr>
        <xdr:cNvSpPr txBox="1"/>
      </xdr:nvSpPr>
      <xdr:spPr>
        <a:xfrm>
          <a:off x="10515600" y="7209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5105</xdr:rowOff>
    </xdr:from>
    <xdr:to>
      <xdr:col>55</xdr:col>
      <xdr:colOff>88900</xdr:colOff>
      <xdr:row>42</xdr:row>
      <xdr:rowOff>5105</xdr:rowOff>
    </xdr:to>
    <xdr:cxnSp macro="">
      <xdr:nvCxnSpPr>
        <xdr:cNvPr id="116" name="直線コネクタ 115">
          <a:extLst>
            <a:ext uri="{FF2B5EF4-FFF2-40B4-BE49-F238E27FC236}">
              <a16:creationId xmlns:a16="http://schemas.microsoft.com/office/drawing/2014/main" id="{DB4B175E-3250-485F-A886-77999013A214}"/>
            </a:ext>
          </a:extLst>
        </xdr:cNvPr>
        <xdr:cNvCxnSpPr/>
      </xdr:nvCxnSpPr>
      <xdr:spPr>
        <a:xfrm>
          <a:off x="10388600" y="72060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13047</xdr:rowOff>
    </xdr:from>
    <xdr:ext cx="534377" cy="259045"/>
    <xdr:sp macro="" textlink="">
      <xdr:nvSpPr>
        <xdr:cNvPr id="117" name="【道路】&#10;一人当たり延長最大値テキスト">
          <a:extLst>
            <a:ext uri="{FF2B5EF4-FFF2-40B4-BE49-F238E27FC236}">
              <a16:creationId xmlns:a16="http://schemas.microsoft.com/office/drawing/2014/main" id="{4B161BEE-5533-4CC4-84DF-014186F4E052}"/>
            </a:ext>
          </a:extLst>
        </xdr:cNvPr>
        <xdr:cNvSpPr txBox="1"/>
      </xdr:nvSpPr>
      <xdr:spPr>
        <a:xfrm>
          <a:off x="10515600" y="5499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79.516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66370</xdr:rowOff>
    </xdr:from>
    <xdr:to>
      <xdr:col>55</xdr:col>
      <xdr:colOff>88900</xdr:colOff>
      <xdr:row>33</xdr:row>
      <xdr:rowOff>66370</xdr:rowOff>
    </xdr:to>
    <xdr:cxnSp macro="">
      <xdr:nvCxnSpPr>
        <xdr:cNvPr id="118" name="直線コネクタ 117">
          <a:extLst>
            <a:ext uri="{FF2B5EF4-FFF2-40B4-BE49-F238E27FC236}">
              <a16:creationId xmlns:a16="http://schemas.microsoft.com/office/drawing/2014/main" id="{40B4C9EA-9304-4065-AA84-080A3D7CD29F}"/>
            </a:ext>
          </a:extLst>
        </xdr:cNvPr>
        <xdr:cNvCxnSpPr/>
      </xdr:nvCxnSpPr>
      <xdr:spPr>
        <a:xfrm>
          <a:off x="10388600" y="5724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115485</xdr:rowOff>
    </xdr:from>
    <xdr:ext cx="534377" cy="259045"/>
    <xdr:sp macro="" textlink="">
      <xdr:nvSpPr>
        <xdr:cNvPr id="119" name="【道路】&#10;一人当たり延長平均値テキスト">
          <a:extLst>
            <a:ext uri="{FF2B5EF4-FFF2-40B4-BE49-F238E27FC236}">
              <a16:creationId xmlns:a16="http://schemas.microsoft.com/office/drawing/2014/main" id="{5C1A1202-C384-4CFA-9F39-67BEE2D3F7AA}"/>
            </a:ext>
          </a:extLst>
        </xdr:cNvPr>
        <xdr:cNvSpPr txBox="1"/>
      </xdr:nvSpPr>
      <xdr:spPr>
        <a:xfrm>
          <a:off x="10515600" y="645913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92608</xdr:rowOff>
    </xdr:from>
    <xdr:to>
      <xdr:col>55</xdr:col>
      <xdr:colOff>50800</xdr:colOff>
      <xdr:row>39</xdr:row>
      <xdr:rowOff>22758</xdr:rowOff>
    </xdr:to>
    <xdr:sp macro="" textlink="">
      <xdr:nvSpPr>
        <xdr:cNvPr id="120" name="フローチャート: 判断 119">
          <a:extLst>
            <a:ext uri="{FF2B5EF4-FFF2-40B4-BE49-F238E27FC236}">
              <a16:creationId xmlns:a16="http://schemas.microsoft.com/office/drawing/2014/main" id="{8DA8B718-F52D-457A-967A-A77F654F435A}"/>
            </a:ext>
          </a:extLst>
        </xdr:cNvPr>
        <xdr:cNvSpPr/>
      </xdr:nvSpPr>
      <xdr:spPr>
        <a:xfrm>
          <a:off x="10426700" y="6607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108515</xdr:rowOff>
    </xdr:from>
    <xdr:to>
      <xdr:col>50</xdr:col>
      <xdr:colOff>165100</xdr:colOff>
      <xdr:row>39</xdr:row>
      <xdr:rowOff>38665</xdr:rowOff>
    </xdr:to>
    <xdr:sp macro="" textlink="">
      <xdr:nvSpPr>
        <xdr:cNvPr id="121" name="フローチャート: 判断 120">
          <a:extLst>
            <a:ext uri="{FF2B5EF4-FFF2-40B4-BE49-F238E27FC236}">
              <a16:creationId xmlns:a16="http://schemas.microsoft.com/office/drawing/2014/main" id="{10275A93-7699-42C3-B70F-F5AD966DA1D4}"/>
            </a:ext>
          </a:extLst>
        </xdr:cNvPr>
        <xdr:cNvSpPr/>
      </xdr:nvSpPr>
      <xdr:spPr>
        <a:xfrm>
          <a:off x="9588500" y="6623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118326</xdr:rowOff>
    </xdr:from>
    <xdr:to>
      <xdr:col>46</xdr:col>
      <xdr:colOff>38100</xdr:colOff>
      <xdr:row>39</xdr:row>
      <xdr:rowOff>48476</xdr:rowOff>
    </xdr:to>
    <xdr:sp macro="" textlink="">
      <xdr:nvSpPr>
        <xdr:cNvPr id="122" name="フローチャート: 判断 121">
          <a:extLst>
            <a:ext uri="{FF2B5EF4-FFF2-40B4-BE49-F238E27FC236}">
              <a16:creationId xmlns:a16="http://schemas.microsoft.com/office/drawing/2014/main" id="{440D5216-CA23-4A48-B95C-8ABAA0ED84D8}"/>
            </a:ext>
          </a:extLst>
        </xdr:cNvPr>
        <xdr:cNvSpPr/>
      </xdr:nvSpPr>
      <xdr:spPr>
        <a:xfrm>
          <a:off x="8699500" y="66334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126879</xdr:rowOff>
    </xdr:from>
    <xdr:to>
      <xdr:col>41</xdr:col>
      <xdr:colOff>101600</xdr:colOff>
      <xdr:row>39</xdr:row>
      <xdr:rowOff>57029</xdr:rowOff>
    </xdr:to>
    <xdr:sp macro="" textlink="">
      <xdr:nvSpPr>
        <xdr:cNvPr id="123" name="フローチャート: 判断 122">
          <a:extLst>
            <a:ext uri="{FF2B5EF4-FFF2-40B4-BE49-F238E27FC236}">
              <a16:creationId xmlns:a16="http://schemas.microsoft.com/office/drawing/2014/main" id="{353AE534-C839-4F06-BD73-DFE5CC8A408F}"/>
            </a:ext>
          </a:extLst>
        </xdr:cNvPr>
        <xdr:cNvSpPr/>
      </xdr:nvSpPr>
      <xdr:spPr>
        <a:xfrm>
          <a:off x="7810500" y="6641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126232</xdr:rowOff>
    </xdr:from>
    <xdr:to>
      <xdr:col>36</xdr:col>
      <xdr:colOff>165100</xdr:colOff>
      <xdr:row>39</xdr:row>
      <xdr:rowOff>56382</xdr:rowOff>
    </xdr:to>
    <xdr:sp macro="" textlink="">
      <xdr:nvSpPr>
        <xdr:cNvPr id="124" name="フローチャート: 判断 123">
          <a:extLst>
            <a:ext uri="{FF2B5EF4-FFF2-40B4-BE49-F238E27FC236}">
              <a16:creationId xmlns:a16="http://schemas.microsoft.com/office/drawing/2014/main" id="{F35CB09D-4087-4883-9F03-71782B97D0B0}"/>
            </a:ext>
          </a:extLst>
        </xdr:cNvPr>
        <xdr:cNvSpPr/>
      </xdr:nvSpPr>
      <xdr:spPr>
        <a:xfrm>
          <a:off x="6921500" y="6641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692BB3F0-C441-46C5-8F56-C98C25845083}"/>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28936A0D-78D8-4CB8-8C24-C20E8F25CDA6}"/>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CF8C3EDF-2156-4B15-8A05-37DEC2C37D01}"/>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D0ED05E8-EA41-4DAD-AC86-9AA1B9652EE8}"/>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107EF35B-DE58-461C-A2A8-7787D8771DE5}"/>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127546</xdr:rowOff>
    </xdr:from>
    <xdr:to>
      <xdr:col>55</xdr:col>
      <xdr:colOff>50800</xdr:colOff>
      <xdr:row>40</xdr:row>
      <xdr:rowOff>57696</xdr:rowOff>
    </xdr:to>
    <xdr:sp macro="" textlink="">
      <xdr:nvSpPr>
        <xdr:cNvPr id="130" name="楕円 129">
          <a:extLst>
            <a:ext uri="{FF2B5EF4-FFF2-40B4-BE49-F238E27FC236}">
              <a16:creationId xmlns:a16="http://schemas.microsoft.com/office/drawing/2014/main" id="{7B9FC7E9-3EAD-4428-9AA5-4D00B4262419}"/>
            </a:ext>
          </a:extLst>
        </xdr:cNvPr>
        <xdr:cNvSpPr/>
      </xdr:nvSpPr>
      <xdr:spPr>
        <a:xfrm>
          <a:off x="10426700" y="6814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105973</xdr:rowOff>
    </xdr:from>
    <xdr:ext cx="534377" cy="259045"/>
    <xdr:sp macro="" textlink="">
      <xdr:nvSpPr>
        <xdr:cNvPr id="131" name="【道路】&#10;一人当たり延長該当値テキスト">
          <a:extLst>
            <a:ext uri="{FF2B5EF4-FFF2-40B4-BE49-F238E27FC236}">
              <a16:creationId xmlns:a16="http://schemas.microsoft.com/office/drawing/2014/main" id="{78C53841-3BD3-4A00-A26C-33A21F0924A7}"/>
            </a:ext>
          </a:extLst>
        </xdr:cNvPr>
        <xdr:cNvSpPr txBox="1"/>
      </xdr:nvSpPr>
      <xdr:spPr>
        <a:xfrm>
          <a:off x="10515600" y="67925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132747</xdr:rowOff>
    </xdr:from>
    <xdr:to>
      <xdr:col>50</xdr:col>
      <xdr:colOff>165100</xdr:colOff>
      <xdr:row>40</xdr:row>
      <xdr:rowOff>62897</xdr:rowOff>
    </xdr:to>
    <xdr:sp macro="" textlink="">
      <xdr:nvSpPr>
        <xdr:cNvPr id="132" name="楕円 131">
          <a:extLst>
            <a:ext uri="{FF2B5EF4-FFF2-40B4-BE49-F238E27FC236}">
              <a16:creationId xmlns:a16="http://schemas.microsoft.com/office/drawing/2014/main" id="{1D8337AB-733E-4B54-85AE-C632A3852258}"/>
            </a:ext>
          </a:extLst>
        </xdr:cNvPr>
        <xdr:cNvSpPr/>
      </xdr:nvSpPr>
      <xdr:spPr>
        <a:xfrm>
          <a:off x="9588500" y="6819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6896</xdr:rowOff>
    </xdr:from>
    <xdr:to>
      <xdr:col>55</xdr:col>
      <xdr:colOff>0</xdr:colOff>
      <xdr:row>40</xdr:row>
      <xdr:rowOff>12097</xdr:rowOff>
    </xdr:to>
    <xdr:cxnSp macro="">
      <xdr:nvCxnSpPr>
        <xdr:cNvPr id="133" name="直線コネクタ 132">
          <a:extLst>
            <a:ext uri="{FF2B5EF4-FFF2-40B4-BE49-F238E27FC236}">
              <a16:creationId xmlns:a16="http://schemas.microsoft.com/office/drawing/2014/main" id="{257504DE-061B-41E6-A126-14CD3199140C}"/>
            </a:ext>
          </a:extLst>
        </xdr:cNvPr>
        <xdr:cNvCxnSpPr/>
      </xdr:nvCxnSpPr>
      <xdr:spPr>
        <a:xfrm flipV="1">
          <a:off x="9639300" y="6864896"/>
          <a:ext cx="838200" cy="5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138233</xdr:rowOff>
    </xdr:from>
    <xdr:to>
      <xdr:col>46</xdr:col>
      <xdr:colOff>38100</xdr:colOff>
      <xdr:row>40</xdr:row>
      <xdr:rowOff>68383</xdr:rowOff>
    </xdr:to>
    <xdr:sp macro="" textlink="">
      <xdr:nvSpPr>
        <xdr:cNvPr id="134" name="楕円 133">
          <a:extLst>
            <a:ext uri="{FF2B5EF4-FFF2-40B4-BE49-F238E27FC236}">
              <a16:creationId xmlns:a16="http://schemas.microsoft.com/office/drawing/2014/main" id="{DDBE1D0F-D50E-4210-AEFB-5CE1D25CF199}"/>
            </a:ext>
          </a:extLst>
        </xdr:cNvPr>
        <xdr:cNvSpPr/>
      </xdr:nvSpPr>
      <xdr:spPr>
        <a:xfrm>
          <a:off x="8699500" y="6824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12097</xdr:rowOff>
    </xdr:from>
    <xdr:to>
      <xdr:col>50</xdr:col>
      <xdr:colOff>114300</xdr:colOff>
      <xdr:row>40</xdr:row>
      <xdr:rowOff>17583</xdr:rowOff>
    </xdr:to>
    <xdr:cxnSp macro="">
      <xdr:nvCxnSpPr>
        <xdr:cNvPr id="135" name="直線コネクタ 134">
          <a:extLst>
            <a:ext uri="{FF2B5EF4-FFF2-40B4-BE49-F238E27FC236}">
              <a16:creationId xmlns:a16="http://schemas.microsoft.com/office/drawing/2014/main" id="{2494BDB8-980F-43D9-A2EF-2B4C6FF5079D}"/>
            </a:ext>
          </a:extLst>
        </xdr:cNvPr>
        <xdr:cNvCxnSpPr/>
      </xdr:nvCxnSpPr>
      <xdr:spPr>
        <a:xfrm flipV="1">
          <a:off x="8750300" y="6870097"/>
          <a:ext cx="889000" cy="5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141891</xdr:rowOff>
    </xdr:from>
    <xdr:to>
      <xdr:col>41</xdr:col>
      <xdr:colOff>101600</xdr:colOff>
      <xdr:row>40</xdr:row>
      <xdr:rowOff>72041</xdr:rowOff>
    </xdr:to>
    <xdr:sp macro="" textlink="">
      <xdr:nvSpPr>
        <xdr:cNvPr id="136" name="楕円 135">
          <a:extLst>
            <a:ext uri="{FF2B5EF4-FFF2-40B4-BE49-F238E27FC236}">
              <a16:creationId xmlns:a16="http://schemas.microsoft.com/office/drawing/2014/main" id="{D7EB856C-CC06-405C-98CF-FDE1617A77C1}"/>
            </a:ext>
          </a:extLst>
        </xdr:cNvPr>
        <xdr:cNvSpPr/>
      </xdr:nvSpPr>
      <xdr:spPr>
        <a:xfrm>
          <a:off x="7810500" y="68284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17583</xdr:rowOff>
    </xdr:from>
    <xdr:to>
      <xdr:col>45</xdr:col>
      <xdr:colOff>177800</xdr:colOff>
      <xdr:row>40</xdr:row>
      <xdr:rowOff>21241</xdr:rowOff>
    </xdr:to>
    <xdr:cxnSp macro="">
      <xdr:nvCxnSpPr>
        <xdr:cNvPr id="137" name="直線コネクタ 136">
          <a:extLst>
            <a:ext uri="{FF2B5EF4-FFF2-40B4-BE49-F238E27FC236}">
              <a16:creationId xmlns:a16="http://schemas.microsoft.com/office/drawing/2014/main" id="{7298485F-AFE6-45A8-9095-BC3925530063}"/>
            </a:ext>
          </a:extLst>
        </xdr:cNvPr>
        <xdr:cNvCxnSpPr/>
      </xdr:nvCxnSpPr>
      <xdr:spPr>
        <a:xfrm flipV="1">
          <a:off x="7861300" y="6875583"/>
          <a:ext cx="889000" cy="3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30524</xdr:rowOff>
    </xdr:from>
    <xdr:to>
      <xdr:col>36</xdr:col>
      <xdr:colOff>165100</xdr:colOff>
      <xdr:row>39</xdr:row>
      <xdr:rowOff>132124</xdr:rowOff>
    </xdr:to>
    <xdr:sp macro="" textlink="">
      <xdr:nvSpPr>
        <xdr:cNvPr id="138" name="楕円 137">
          <a:extLst>
            <a:ext uri="{FF2B5EF4-FFF2-40B4-BE49-F238E27FC236}">
              <a16:creationId xmlns:a16="http://schemas.microsoft.com/office/drawing/2014/main" id="{AC24850E-59AB-4153-B05F-4C180C4AD1FD}"/>
            </a:ext>
          </a:extLst>
        </xdr:cNvPr>
        <xdr:cNvSpPr/>
      </xdr:nvSpPr>
      <xdr:spPr>
        <a:xfrm>
          <a:off x="6921500" y="6717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81324</xdr:rowOff>
    </xdr:from>
    <xdr:to>
      <xdr:col>41</xdr:col>
      <xdr:colOff>50800</xdr:colOff>
      <xdr:row>40</xdr:row>
      <xdr:rowOff>21241</xdr:rowOff>
    </xdr:to>
    <xdr:cxnSp macro="">
      <xdr:nvCxnSpPr>
        <xdr:cNvPr id="139" name="直線コネクタ 138">
          <a:extLst>
            <a:ext uri="{FF2B5EF4-FFF2-40B4-BE49-F238E27FC236}">
              <a16:creationId xmlns:a16="http://schemas.microsoft.com/office/drawing/2014/main" id="{5F445D13-94CA-4638-B19E-0FA4B83F0937}"/>
            </a:ext>
          </a:extLst>
        </xdr:cNvPr>
        <xdr:cNvCxnSpPr/>
      </xdr:nvCxnSpPr>
      <xdr:spPr>
        <a:xfrm>
          <a:off x="6972300" y="6767874"/>
          <a:ext cx="889000" cy="1113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55192</xdr:rowOff>
    </xdr:from>
    <xdr:ext cx="534377" cy="259045"/>
    <xdr:sp macro="" textlink="">
      <xdr:nvSpPr>
        <xdr:cNvPr id="140" name="n_1aveValue【道路】&#10;一人当たり延長">
          <a:extLst>
            <a:ext uri="{FF2B5EF4-FFF2-40B4-BE49-F238E27FC236}">
              <a16:creationId xmlns:a16="http://schemas.microsoft.com/office/drawing/2014/main" id="{48D410D3-1F21-46DA-BAE7-E9E18A0457A2}"/>
            </a:ext>
          </a:extLst>
        </xdr:cNvPr>
        <xdr:cNvSpPr txBox="1"/>
      </xdr:nvSpPr>
      <xdr:spPr>
        <a:xfrm>
          <a:off x="9359411" y="63988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65003</xdr:rowOff>
    </xdr:from>
    <xdr:ext cx="534377" cy="259045"/>
    <xdr:sp macro="" textlink="">
      <xdr:nvSpPr>
        <xdr:cNvPr id="141" name="n_2aveValue【道路】&#10;一人当たり延長">
          <a:extLst>
            <a:ext uri="{FF2B5EF4-FFF2-40B4-BE49-F238E27FC236}">
              <a16:creationId xmlns:a16="http://schemas.microsoft.com/office/drawing/2014/main" id="{714F7BCE-3265-4F35-A46F-4806488F172E}"/>
            </a:ext>
          </a:extLst>
        </xdr:cNvPr>
        <xdr:cNvSpPr txBox="1"/>
      </xdr:nvSpPr>
      <xdr:spPr>
        <a:xfrm>
          <a:off x="8483111" y="64086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73556</xdr:rowOff>
    </xdr:from>
    <xdr:ext cx="534377" cy="259045"/>
    <xdr:sp macro="" textlink="">
      <xdr:nvSpPr>
        <xdr:cNvPr id="142" name="n_3aveValue【道路】&#10;一人当たり延長">
          <a:extLst>
            <a:ext uri="{FF2B5EF4-FFF2-40B4-BE49-F238E27FC236}">
              <a16:creationId xmlns:a16="http://schemas.microsoft.com/office/drawing/2014/main" id="{DB32F911-D291-4602-B041-FE00EC797DE7}"/>
            </a:ext>
          </a:extLst>
        </xdr:cNvPr>
        <xdr:cNvSpPr txBox="1"/>
      </xdr:nvSpPr>
      <xdr:spPr>
        <a:xfrm>
          <a:off x="7594111" y="6417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72909</xdr:rowOff>
    </xdr:from>
    <xdr:ext cx="534377" cy="259045"/>
    <xdr:sp macro="" textlink="">
      <xdr:nvSpPr>
        <xdr:cNvPr id="143" name="n_4aveValue【道路】&#10;一人当たり延長">
          <a:extLst>
            <a:ext uri="{FF2B5EF4-FFF2-40B4-BE49-F238E27FC236}">
              <a16:creationId xmlns:a16="http://schemas.microsoft.com/office/drawing/2014/main" id="{02900F34-48AB-4E87-AD50-F7DBE828518B}"/>
            </a:ext>
          </a:extLst>
        </xdr:cNvPr>
        <xdr:cNvSpPr txBox="1"/>
      </xdr:nvSpPr>
      <xdr:spPr>
        <a:xfrm>
          <a:off x="6705111" y="64165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40</xdr:row>
      <xdr:rowOff>54024</xdr:rowOff>
    </xdr:from>
    <xdr:ext cx="534377" cy="259045"/>
    <xdr:sp macro="" textlink="">
      <xdr:nvSpPr>
        <xdr:cNvPr id="144" name="n_1mainValue【道路】&#10;一人当たり延長">
          <a:extLst>
            <a:ext uri="{FF2B5EF4-FFF2-40B4-BE49-F238E27FC236}">
              <a16:creationId xmlns:a16="http://schemas.microsoft.com/office/drawing/2014/main" id="{D2CD4FDD-3785-4F3A-8BDC-FFE35AD05F27}"/>
            </a:ext>
          </a:extLst>
        </xdr:cNvPr>
        <xdr:cNvSpPr txBox="1"/>
      </xdr:nvSpPr>
      <xdr:spPr>
        <a:xfrm>
          <a:off x="9359411" y="69120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59510</xdr:rowOff>
    </xdr:from>
    <xdr:ext cx="534377" cy="259045"/>
    <xdr:sp macro="" textlink="">
      <xdr:nvSpPr>
        <xdr:cNvPr id="145" name="n_2mainValue【道路】&#10;一人当たり延長">
          <a:extLst>
            <a:ext uri="{FF2B5EF4-FFF2-40B4-BE49-F238E27FC236}">
              <a16:creationId xmlns:a16="http://schemas.microsoft.com/office/drawing/2014/main" id="{46599D11-D232-4631-9DB7-191997C2EBAE}"/>
            </a:ext>
          </a:extLst>
        </xdr:cNvPr>
        <xdr:cNvSpPr txBox="1"/>
      </xdr:nvSpPr>
      <xdr:spPr>
        <a:xfrm>
          <a:off x="8483111" y="69175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63168</xdr:rowOff>
    </xdr:from>
    <xdr:ext cx="534377" cy="259045"/>
    <xdr:sp macro="" textlink="">
      <xdr:nvSpPr>
        <xdr:cNvPr id="146" name="n_3mainValue【道路】&#10;一人当たり延長">
          <a:extLst>
            <a:ext uri="{FF2B5EF4-FFF2-40B4-BE49-F238E27FC236}">
              <a16:creationId xmlns:a16="http://schemas.microsoft.com/office/drawing/2014/main" id="{37255E03-80FA-4B98-8FEA-9266F1BE5D78}"/>
            </a:ext>
          </a:extLst>
        </xdr:cNvPr>
        <xdr:cNvSpPr txBox="1"/>
      </xdr:nvSpPr>
      <xdr:spPr>
        <a:xfrm>
          <a:off x="7594111" y="69211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123251</xdr:rowOff>
    </xdr:from>
    <xdr:ext cx="534377" cy="259045"/>
    <xdr:sp macro="" textlink="">
      <xdr:nvSpPr>
        <xdr:cNvPr id="147" name="n_4mainValue【道路】&#10;一人当たり延長">
          <a:extLst>
            <a:ext uri="{FF2B5EF4-FFF2-40B4-BE49-F238E27FC236}">
              <a16:creationId xmlns:a16="http://schemas.microsoft.com/office/drawing/2014/main" id="{1F465FFE-BDB5-4C40-A79A-579A41B0461E}"/>
            </a:ext>
          </a:extLst>
        </xdr:cNvPr>
        <xdr:cNvSpPr txBox="1"/>
      </xdr:nvSpPr>
      <xdr:spPr>
        <a:xfrm>
          <a:off x="6705111" y="6809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D54F90C1-EE87-4F4B-A576-FA3336C66959}"/>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5F13A73F-FB65-4B9A-97C3-3D96E2EB790F}"/>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06982DDA-31C8-4E5C-BA07-079E3889532B}"/>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BE6EFB11-8E8C-4BFD-89B6-8D224B83CF38}"/>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23EC32C0-A52B-49C6-811D-76E10A577E23}"/>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86741186-BF67-4C2F-B719-4F6DEE07207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3E2A7E45-6D34-42DD-84CC-A145FC8D549D}"/>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AF1944E7-B8D6-4380-801F-C10140A3F0AB}"/>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EC67F70C-0ADB-44B0-BCD0-15D44888647B}"/>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DC035D9F-7F2C-41E7-B5E2-D359159AB925}"/>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B7DCA71A-F1C4-48E4-9E77-1C3EFC6FC104}"/>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E5DBBB70-E728-4D20-A789-940D20F1C025}"/>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3900AD01-BF05-4CD7-BE42-A72B59DCD2AD}"/>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AC80EF41-C410-4CCA-95AE-C9A13CE9271B}"/>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DD3D0442-B5B1-4D97-8C21-A6CCBBA6EF41}"/>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9A23738D-6587-416B-933C-086DA148D307}"/>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2C4F76F8-7F54-4229-B3A2-876802254A12}"/>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2854E49E-9422-4A93-A49D-843CC207FE41}"/>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20F6680A-EE16-4A01-AE60-7A2A2B8465DE}"/>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D5F66D7B-A78F-4463-922D-83498F424CD7}"/>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9F9A252F-CAF6-4621-9868-040FB8484BAB}"/>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737A3A0B-6BCD-4C6B-8B7E-940BAB866C2E}"/>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217E6E3D-6700-40D0-B1E8-736D2865EA65}"/>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959A2FFE-67DD-4D12-B19D-BED3BCD2555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2F702624-C6F0-4EA1-9393-86EFE60C6A9D}"/>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76744</xdr:rowOff>
    </xdr:from>
    <xdr:to>
      <xdr:col>24</xdr:col>
      <xdr:colOff>62865</xdr:colOff>
      <xdr:row>64</xdr:row>
      <xdr:rowOff>130628</xdr:rowOff>
    </xdr:to>
    <xdr:cxnSp macro="">
      <xdr:nvCxnSpPr>
        <xdr:cNvPr id="173" name="直線コネクタ 172">
          <a:extLst>
            <a:ext uri="{FF2B5EF4-FFF2-40B4-BE49-F238E27FC236}">
              <a16:creationId xmlns:a16="http://schemas.microsoft.com/office/drawing/2014/main" id="{91074A9C-3722-49C0-AA77-A9ABF9C11A81}"/>
            </a:ext>
          </a:extLst>
        </xdr:cNvPr>
        <xdr:cNvCxnSpPr/>
      </xdr:nvCxnSpPr>
      <xdr:spPr>
        <a:xfrm flipV="1">
          <a:off x="4634865" y="9506494"/>
          <a:ext cx="0" cy="15969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174" name="【橋りょう・トンネル】&#10;有形固定資産減価償却率最小値テキスト">
          <a:extLst>
            <a:ext uri="{FF2B5EF4-FFF2-40B4-BE49-F238E27FC236}">
              <a16:creationId xmlns:a16="http://schemas.microsoft.com/office/drawing/2014/main" id="{2D7E3709-F0CC-49A6-BC66-28B07EDCBE39}"/>
            </a:ext>
          </a:extLst>
        </xdr:cNvPr>
        <xdr:cNvSpPr txBox="1"/>
      </xdr:nvSpPr>
      <xdr:spPr>
        <a:xfrm>
          <a:off x="4673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175" name="直線コネクタ 174">
          <a:extLst>
            <a:ext uri="{FF2B5EF4-FFF2-40B4-BE49-F238E27FC236}">
              <a16:creationId xmlns:a16="http://schemas.microsoft.com/office/drawing/2014/main" id="{BFA8B2C0-6DF6-40F4-AF83-EC2E74D846AD}"/>
            </a:ext>
          </a:extLst>
        </xdr:cNvPr>
        <xdr:cNvCxnSpPr/>
      </xdr:nvCxnSpPr>
      <xdr:spPr>
        <a:xfrm>
          <a:off x="4546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23421</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4B51E98C-447B-4242-B634-61B4EEBDD583}"/>
            </a:ext>
          </a:extLst>
        </xdr:cNvPr>
        <xdr:cNvSpPr txBox="1"/>
      </xdr:nvSpPr>
      <xdr:spPr>
        <a:xfrm>
          <a:off x="4673600" y="928172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76744</xdr:rowOff>
    </xdr:from>
    <xdr:to>
      <xdr:col>24</xdr:col>
      <xdr:colOff>152400</xdr:colOff>
      <xdr:row>55</xdr:row>
      <xdr:rowOff>76744</xdr:rowOff>
    </xdr:to>
    <xdr:cxnSp macro="">
      <xdr:nvCxnSpPr>
        <xdr:cNvPr id="177" name="直線コネクタ 176">
          <a:extLst>
            <a:ext uri="{FF2B5EF4-FFF2-40B4-BE49-F238E27FC236}">
              <a16:creationId xmlns:a16="http://schemas.microsoft.com/office/drawing/2014/main" id="{3714930E-109E-4FA1-8138-66C32C403583}"/>
            </a:ext>
          </a:extLst>
        </xdr:cNvPr>
        <xdr:cNvCxnSpPr/>
      </xdr:nvCxnSpPr>
      <xdr:spPr>
        <a:xfrm>
          <a:off x="4546600" y="9506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118671</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D0ADB531-A22E-4259-8DA3-7873F33AFCCA}"/>
            </a:ext>
          </a:extLst>
        </xdr:cNvPr>
        <xdr:cNvSpPr txBox="1"/>
      </xdr:nvSpPr>
      <xdr:spPr>
        <a:xfrm>
          <a:off x="4673600" y="1040567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140244</xdr:rowOff>
    </xdr:from>
    <xdr:to>
      <xdr:col>24</xdr:col>
      <xdr:colOff>114300</xdr:colOff>
      <xdr:row>61</xdr:row>
      <xdr:rowOff>70394</xdr:rowOff>
    </xdr:to>
    <xdr:sp macro="" textlink="">
      <xdr:nvSpPr>
        <xdr:cNvPr id="179" name="フローチャート: 判断 178">
          <a:extLst>
            <a:ext uri="{FF2B5EF4-FFF2-40B4-BE49-F238E27FC236}">
              <a16:creationId xmlns:a16="http://schemas.microsoft.com/office/drawing/2014/main" id="{43E2E889-D9BD-42C5-89B1-A0F6547482E0}"/>
            </a:ext>
          </a:extLst>
        </xdr:cNvPr>
        <xdr:cNvSpPr/>
      </xdr:nvSpPr>
      <xdr:spPr>
        <a:xfrm>
          <a:off x="4584700" y="1042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128815</xdr:rowOff>
    </xdr:from>
    <xdr:to>
      <xdr:col>20</xdr:col>
      <xdr:colOff>38100</xdr:colOff>
      <xdr:row>61</xdr:row>
      <xdr:rowOff>58965</xdr:rowOff>
    </xdr:to>
    <xdr:sp macro="" textlink="">
      <xdr:nvSpPr>
        <xdr:cNvPr id="180" name="フローチャート: 判断 179">
          <a:extLst>
            <a:ext uri="{FF2B5EF4-FFF2-40B4-BE49-F238E27FC236}">
              <a16:creationId xmlns:a16="http://schemas.microsoft.com/office/drawing/2014/main" id="{1112272E-1AB0-4D4A-A879-C5EA890B6CBC}"/>
            </a:ext>
          </a:extLst>
        </xdr:cNvPr>
        <xdr:cNvSpPr/>
      </xdr:nvSpPr>
      <xdr:spPr>
        <a:xfrm>
          <a:off x="3746500" y="10415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92891</xdr:rowOff>
    </xdr:from>
    <xdr:to>
      <xdr:col>15</xdr:col>
      <xdr:colOff>101600</xdr:colOff>
      <xdr:row>61</xdr:row>
      <xdr:rowOff>23041</xdr:rowOff>
    </xdr:to>
    <xdr:sp macro="" textlink="">
      <xdr:nvSpPr>
        <xdr:cNvPr id="181" name="フローチャート: 判断 180">
          <a:extLst>
            <a:ext uri="{FF2B5EF4-FFF2-40B4-BE49-F238E27FC236}">
              <a16:creationId xmlns:a16="http://schemas.microsoft.com/office/drawing/2014/main" id="{274701F5-38EA-4525-B3D9-5071C3D57CFC}"/>
            </a:ext>
          </a:extLst>
        </xdr:cNvPr>
        <xdr:cNvSpPr/>
      </xdr:nvSpPr>
      <xdr:spPr>
        <a:xfrm>
          <a:off x="2857500" y="10379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65133</xdr:rowOff>
    </xdr:from>
    <xdr:to>
      <xdr:col>10</xdr:col>
      <xdr:colOff>165100</xdr:colOff>
      <xdr:row>60</xdr:row>
      <xdr:rowOff>166733</xdr:rowOff>
    </xdr:to>
    <xdr:sp macro="" textlink="">
      <xdr:nvSpPr>
        <xdr:cNvPr id="182" name="フローチャート: 判断 181">
          <a:extLst>
            <a:ext uri="{FF2B5EF4-FFF2-40B4-BE49-F238E27FC236}">
              <a16:creationId xmlns:a16="http://schemas.microsoft.com/office/drawing/2014/main" id="{21593D7D-AD3B-4956-81A2-818A9E6C9FED}"/>
            </a:ext>
          </a:extLst>
        </xdr:cNvPr>
        <xdr:cNvSpPr/>
      </xdr:nvSpPr>
      <xdr:spPr>
        <a:xfrm>
          <a:off x="1968500" y="103521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79828</xdr:rowOff>
    </xdr:from>
    <xdr:to>
      <xdr:col>6</xdr:col>
      <xdr:colOff>38100</xdr:colOff>
      <xdr:row>61</xdr:row>
      <xdr:rowOff>9978</xdr:rowOff>
    </xdr:to>
    <xdr:sp macro="" textlink="">
      <xdr:nvSpPr>
        <xdr:cNvPr id="183" name="フローチャート: 判断 182">
          <a:extLst>
            <a:ext uri="{FF2B5EF4-FFF2-40B4-BE49-F238E27FC236}">
              <a16:creationId xmlns:a16="http://schemas.microsoft.com/office/drawing/2014/main" id="{1631873B-6EED-413A-B7A1-A2C77DE06B48}"/>
            </a:ext>
          </a:extLst>
        </xdr:cNvPr>
        <xdr:cNvSpPr/>
      </xdr:nvSpPr>
      <xdr:spPr>
        <a:xfrm>
          <a:off x="1079500" y="10366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67AD78C4-DE98-4E29-ADF3-CD58131C2317}"/>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BAF55A11-CD48-41E9-9D05-0622AE9C396F}"/>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4DBB88C3-D98E-4967-9109-D73822B54588}"/>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C319580F-8FD9-48F1-BB5A-F698DEE2078C}"/>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8905E150-27D3-48EA-AB35-7CF673E38CA4}"/>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101056</xdr:rowOff>
    </xdr:from>
    <xdr:to>
      <xdr:col>24</xdr:col>
      <xdr:colOff>114300</xdr:colOff>
      <xdr:row>59</xdr:row>
      <xdr:rowOff>31206</xdr:rowOff>
    </xdr:to>
    <xdr:sp macro="" textlink="">
      <xdr:nvSpPr>
        <xdr:cNvPr id="189" name="楕円 188">
          <a:extLst>
            <a:ext uri="{FF2B5EF4-FFF2-40B4-BE49-F238E27FC236}">
              <a16:creationId xmlns:a16="http://schemas.microsoft.com/office/drawing/2014/main" id="{AAEF90C6-6F2B-45A2-A19F-CDC03957676D}"/>
            </a:ext>
          </a:extLst>
        </xdr:cNvPr>
        <xdr:cNvSpPr/>
      </xdr:nvSpPr>
      <xdr:spPr>
        <a:xfrm>
          <a:off x="4584700" y="10045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57</xdr:row>
      <xdr:rowOff>123933</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35BAC4EB-9F23-4DAF-8D13-91AB7529D628}"/>
            </a:ext>
          </a:extLst>
        </xdr:cNvPr>
        <xdr:cNvSpPr txBox="1"/>
      </xdr:nvSpPr>
      <xdr:spPr>
        <a:xfrm>
          <a:off x="4673600" y="98965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71665</xdr:rowOff>
    </xdr:from>
    <xdr:to>
      <xdr:col>20</xdr:col>
      <xdr:colOff>38100</xdr:colOff>
      <xdr:row>59</xdr:row>
      <xdr:rowOff>1815</xdr:rowOff>
    </xdr:to>
    <xdr:sp macro="" textlink="">
      <xdr:nvSpPr>
        <xdr:cNvPr id="191" name="楕円 190">
          <a:extLst>
            <a:ext uri="{FF2B5EF4-FFF2-40B4-BE49-F238E27FC236}">
              <a16:creationId xmlns:a16="http://schemas.microsoft.com/office/drawing/2014/main" id="{5AD257A1-AB34-440C-B2FC-67D2FE2D3E0A}"/>
            </a:ext>
          </a:extLst>
        </xdr:cNvPr>
        <xdr:cNvSpPr/>
      </xdr:nvSpPr>
      <xdr:spPr>
        <a:xfrm>
          <a:off x="3746500" y="10015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58</xdr:row>
      <xdr:rowOff>122465</xdr:rowOff>
    </xdr:from>
    <xdr:to>
      <xdr:col>24</xdr:col>
      <xdr:colOff>63500</xdr:colOff>
      <xdr:row>58</xdr:row>
      <xdr:rowOff>151856</xdr:rowOff>
    </xdr:to>
    <xdr:cxnSp macro="">
      <xdr:nvCxnSpPr>
        <xdr:cNvPr id="192" name="直線コネクタ 191">
          <a:extLst>
            <a:ext uri="{FF2B5EF4-FFF2-40B4-BE49-F238E27FC236}">
              <a16:creationId xmlns:a16="http://schemas.microsoft.com/office/drawing/2014/main" id="{8B0818C3-8AFD-4A2A-8887-1660203765E3}"/>
            </a:ext>
          </a:extLst>
        </xdr:cNvPr>
        <xdr:cNvCxnSpPr/>
      </xdr:nvCxnSpPr>
      <xdr:spPr>
        <a:xfrm>
          <a:off x="3797300" y="10066565"/>
          <a:ext cx="8382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45538</xdr:rowOff>
    </xdr:from>
    <xdr:to>
      <xdr:col>15</xdr:col>
      <xdr:colOff>101600</xdr:colOff>
      <xdr:row>58</xdr:row>
      <xdr:rowOff>147138</xdr:rowOff>
    </xdr:to>
    <xdr:sp macro="" textlink="">
      <xdr:nvSpPr>
        <xdr:cNvPr id="193" name="楕円 192">
          <a:extLst>
            <a:ext uri="{FF2B5EF4-FFF2-40B4-BE49-F238E27FC236}">
              <a16:creationId xmlns:a16="http://schemas.microsoft.com/office/drawing/2014/main" id="{98DF1B19-477C-4083-B03B-6338EDC28DC5}"/>
            </a:ext>
          </a:extLst>
        </xdr:cNvPr>
        <xdr:cNvSpPr/>
      </xdr:nvSpPr>
      <xdr:spPr>
        <a:xfrm>
          <a:off x="2857500" y="9989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96338</xdr:rowOff>
    </xdr:from>
    <xdr:to>
      <xdr:col>19</xdr:col>
      <xdr:colOff>177800</xdr:colOff>
      <xdr:row>58</xdr:row>
      <xdr:rowOff>122465</xdr:rowOff>
    </xdr:to>
    <xdr:cxnSp macro="">
      <xdr:nvCxnSpPr>
        <xdr:cNvPr id="194" name="直線コネクタ 193">
          <a:extLst>
            <a:ext uri="{FF2B5EF4-FFF2-40B4-BE49-F238E27FC236}">
              <a16:creationId xmlns:a16="http://schemas.microsoft.com/office/drawing/2014/main" id="{F6B20115-F717-4631-B2D5-7FBB864771AF}"/>
            </a:ext>
          </a:extLst>
        </xdr:cNvPr>
        <xdr:cNvCxnSpPr/>
      </xdr:nvCxnSpPr>
      <xdr:spPr>
        <a:xfrm>
          <a:off x="2908300" y="10040438"/>
          <a:ext cx="889000" cy="26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37374</xdr:rowOff>
    </xdr:from>
    <xdr:to>
      <xdr:col>10</xdr:col>
      <xdr:colOff>165100</xdr:colOff>
      <xdr:row>58</xdr:row>
      <xdr:rowOff>138974</xdr:rowOff>
    </xdr:to>
    <xdr:sp macro="" textlink="">
      <xdr:nvSpPr>
        <xdr:cNvPr id="195" name="楕円 194">
          <a:extLst>
            <a:ext uri="{FF2B5EF4-FFF2-40B4-BE49-F238E27FC236}">
              <a16:creationId xmlns:a16="http://schemas.microsoft.com/office/drawing/2014/main" id="{B50FCC13-0FAF-48A5-931A-8FDC7572E7DE}"/>
            </a:ext>
          </a:extLst>
        </xdr:cNvPr>
        <xdr:cNvSpPr/>
      </xdr:nvSpPr>
      <xdr:spPr>
        <a:xfrm>
          <a:off x="1968500" y="9981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58</xdr:row>
      <xdr:rowOff>88174</xdr:rowOff>
    </xdr:from>
    <xdr:to>
      <xdr:col>15</xdr:col>
      <xdr:colOff>50800</xdr:colOff>
      <xdr:row>58</xdr:row>
      <xdr:rowOff>96338</xdr:rowOff>
    </xdr:to>
    <xdr:cxnSp macro="">
      <xdr:nvCxnSpPr>
        <xdr:cNvPr id="196" name="直線コネクタ 195">
          <a:extLst>
            <a:ext uri="{FF2B5EF4-FFF2-40B4-BE49-F238E27FC236}">
              <a16:creationId xmlns:a16="http://schemas.microsoft.com/office/drawing/2014/main" id="{535F3E99-31D9-473A-A571-C46E326719B2}"/>
            </a:ext>
          </a:extLst>
        </xdr:cNvPr>
        <xdr:cNvCxnSpPr/>
      </xdr:nvCxnSpPr>
      <xdr:spPr>
        <a:xfrm>
          <a:off x="2019300" y="10032274"/>
          <a:ext cx="88900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58</xdr:row>
      <xdr:rowOff>9616</xdr:rowOff>
    </xdr:from>
    <xdr:to>
      <xdr:col>6</xdr:col>
      <xdr:colOff>38100</xdr:colOff>
      <xdr:row>58</xdr:row>
      <xdr:rowOff>111216</xdr:rowOff>
    </xdr:to>
    <xdr:sp macro="" textlink="">
      <xdr:nvSpPr>
        <xdr:cNvPr id="197" name="楕円 196">
          <a:extLst>
            <a:ext uri="{FF2B5EF4-FFF2-40B4-BE49-F238E27FC236}">
              <a16:creationId xmlns:a16="http://schemas.microsoft.com/office/drawing/2014/main" id="{834919C2-2469-4CA0-9D0E-24852F121420}"/>
            </a:ext>
          </a:extLst>
        </xdr:cNvPr>
        <xdr:cNvSpPr/>
      </xdr:nvSpPr>
      <xdr:spPr>
        <a:xfrm>
          <a:off x="1079500" y="9953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58</xdr:row>
      <xdr:rowOff>60416</xdr:rowOff>
    </xdr:from>
    <xdr:to>
      <xdr:col>10</xdr:col>
      <xdr:colOff>114300</xdr:colOff>
      <xdr:row>58</xdr:row>
      <xdr:rowOff>88174</xdr:rowOff>
    </xdr:to>
    <xdr:cxnSp macro="">
      <xdr:nvCxnSpPr>
        <xdr:cNvPr id="198" name="直線コネクタ 197">
          <a:extLst>
            <a:ext uri="{FF2B5EF4-FFF2-40B4-BE49-F238E27FC236}">
              <a16:creationId xmlns:a16="http://schemas.microsoft.com/office/drawing/2014/main" id="{F24926E7-18A6-47E1-A37D-44B763904F50}"/>
            </a:ext>
          </a:extLst>
        </xdr:cNvPr>
        <xdr:cNvCxnSpPr/>
      </xdr:nvCxnSpPr>
      <xdr:spPr>
        <a:xfrm>
          <a:off x="1130300" y="10004516"/>
          <a:ext cx="8890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50092</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14052AAD-C49D-4368-B63E-D5B02BFA458D}"/>
            </a:ext>
          </a:extLst>
        </xdr:cNvPr>
        <xdr:cNvSpPr txBox="1"/>
      </xdr:nvSpPr>
      <xdr:spPr>
        <a:xfrm>
          <a:off x="3582044" y="10508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14168</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BBFD8907-D462-4C5F-91E2-7CFE7B152C29}"/>
            </a:ext>
          </a:extLst>
        </xdr:cNvPr>
        <xdr:cNvSpPr txBox="1"/>
      </xdr:nvSpPr>
      <xdr:spPr>
        <a:xfrm>
          <a:off x="2705744" y="104726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157860</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D25A736B-F73F-4A7E-9352-F6215E404AD2}"/>
            </a:ext>
          </a:extLst>
        </xdr:cNvPr>
        <xdr:cNvSpPr txBox="1"/>
      </xdr:nvSpPr>
      <xdr:spPr>
        <a:xfrm>
          <a:off x="1816744" y="104448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1105</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856A1DBE-FE95-4876-BFB4-11ED4F9683D2}"/>
            </a:ext>
          </a:extLst>
        </xdr:cNvPr>
        <xdr:cNvSpPr txBox="1"/>
      </xdr:nvSpPr>
      <xdr:spPr>
        <a:xfrm>
          <a:off x="927744" y="104595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57</xdr:row>
      <xdr:rowOff>18342</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4C91EED3-526A-4860-A070-20E7B32917F2}"/>
            </a:ext>
          </a:extLst>
        </xdr:cNvPr>
        <xdr:cNvSpPr txBox="1"/>
      </xdr:nvSpPr>
      <xdr:spPr>
        <a:xfrm>
          <a:off x="3582044" y="9790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56</xdr:row>
      <xdr:rowOff>163665</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C64386B8-B6EA-4FA1-889A-E918E8C51157}"/>
            </a:ext>
          </a:extLst>
        </xdr:cNvPr>
        <xdr:cNvSpPr txBox="1"/>
      </xdr:nvSpPr>
      <xdr:spPr>
        <a:xfrm>
          <a:off x="2705744" y="97648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56</xdr:row>
      <xdr:rowOff>155501</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FDC9CF42-BA89-4D97-AEE9-75805B2DA993}"/>
            </a:ext>
          </a:extLst>
        </xdr:cNvPr>
        <xdr:cNvSpPr txBox="1"/>
      </xdr:nvSpPr>
      <xdr:spPr>
        <a:xfrm>
          <a:off x="1816744" y="97567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56</xdr:row>
      <xdr:rowOff>127743</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7F7B70FD-7DAD-4153-98C3-41F43D20FD9E}"/>
            </a:ext>
          </a:extLst>
        </xdr:cNvPr>
        <xdr:cNvSpPr txBox="1"/>
      </xdr:nvSpPr>
      <xdr:spPr>
        <a:xfrm>
          <a:off x="927744" y="97289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762568F9-E1CF-452F-845F-5E8DFD49EF3A}"/>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37F6C129-CD5A-4962-A9C7-37B81366F07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7820BE7D-2850-4891-B092-6BB18A778817}"/>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21B03E60-0BB9-433C-977A-58BDFBF77D37}"/>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550560E8-2A9F-4AF0-BF58-A540F91EB74F}"/>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1EA99895-A5FA-4041-B65A-6414BB8B258C}"/>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5AFCD08F-62A6-43B2-8338-A7B7A200D6F8}"/>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150,380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4A448B90-D4A7-4D13-BCBC-1C8008FC3F39}"/>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DF95FB80-A70A-4675-860B-12FFEF0DD6FE}"/>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01B5D11D-EDF2-4817-9465-43BC0A4A21DB}"/>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1DE00E00-F9F3-4A26-A092-C7CE863A096F}"/>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a:extLst>
            <a:ext uri="{FF2B5EF4-FFF2-40B4-BE49-F238E27FC236}">
              <a16:creationId xmlns:a16="http://schemas.microsoft.com/office/drawing/2014/main" id="{D6D5B678-DE16-4230-8928-B3BA5459BE0B}"/>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B22F9271-3EC8-44E7-AD85-5DE3CED878AD}"/>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0" name="テキスト ボックス 219">
          <a:extLst>
            <a:ext uri="{FF2B5EF4-FFF2-40B4-BE49-F238E27FC236}">
              <a16:creationId xmlns:a16="http://schemas.microsoft.com/office/drawing/2014/main" id="{5BB98EFB-7EAC-4FC6-895F-5DCEB3DEEDAE}"/>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0FD45F23-146A-4FA1-A997-B41F5FB290AF}"/>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2" name="テキスト ボックス 221">
          <a:extLst>
            <a:ext uri="{FF2B5EF4-FFF2-40B4-BE49-F238E27FC236}">
              <a16:creationId xmlns:a16="http://schemas.microsoft.com/office/drawing/2014/main" id="{D128F778-FC79-4160-9058-E9BD3D63AF1A}"/>
            </a:ext>
          </a:extLst>
        </xdr:cNvPr>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5B866659-E7E6-4404-B315-3D9D9DAC6D32}"/>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4" name="テキスト ボックス 223">
          <a:extLst>
            <a:ext uri="{FF2B5EF4-FFF2-40B4-BE49-F238E27FC236}">
              <a16:creationId xmlns:a16="http://schemas.microsoft.com/office/drawing/2014/main" id="{F8FBBD42-B127-409F-83AC-9EAD21CE9D11}"/>
            </a:ext>
          </a:extLst>
        </xdr:cNvPr>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78F541DE-B33F-4B66-BC51-36A6ED27AE61}"/>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6" name="テキスト ボックス 225">
          <a:extLst>
            <a:ext uri="{FF2B5EF4-FFF2-40B4-BE49-F238E27FC236}">
              <a16:creationId xmlns:a16="http://schemas.microsoft.com/office/drawing/2014/main" id="{E5366EE4-5D94-4C6B-BD03-64DCD87C11D6}"/>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3166832C-FDC4-4283-9DAB-11BE86FCCB9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E3072484-0A55-4D11-936A-8D534EBD28F3}"/>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81F96594-51C5-4E14-9E6C-CAB4851557EB}"/>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127734</xdr:rowOff>
    </xdr:from>
    <xdr:to>
      <xdr:col>54</xdr:col>
      <xdr:colOff>189865</xdr:colOff>
      <xdr:row>64</xdr:row>
      <xdr:rowOff>69388</xdr:rowOff>
    </xdr:to>
    <xdr:cxnSp macro="">
      <xdr:nvCxnSpPr>
        <xdr:cNvPr id="230" name="直線コネクタ 229">
          <a:extLst>
            <a:ext uri="{FF2B5EF4-FFF2-40B4-BE49-F238E27FC236}">
              <a16:creationId xmlns:a16="http://schemas.microsoft.com/office/drawing/2014/main" id="{B02E025A-4806-4028-A084-BCACBDDB7F46}"/>
            </a:ext>
          </a:extLst>
        </xdr:cNvPr>
        <xdr:cNvCxnSpPr/>
      </xdr:nvCxnSpPr>
      <xdr:spPr>
        <a:xfrm flipV="1">
          <a:off x="10476865" y="9557484"/>
          <a:ext cx="0" cy="14847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73215</xdr:rowOff>
    </xdr:from>
    <xdr:ext cx="469744" cy="259045"/>
    <xdr:sp macro="" textlink="">
      <xdr:nvSpPr>
        <xdr:cNvPr id="231" name="【橋りょう・トンネル】&#10;一人当たり有形固定資産（償却資産）額最小値テキスト">
          <a:extLst>
            <a:ext uri="{FF2B5EF4-FFF2-40B4-BE49-F238E27FC236}">
              <a16:creationId xmlns:a16="http://schemas.microsoft.com/office/drawing/2014/main" id="{525F113B-CE5F-4958-81CB-040E8884BCBC}"/>
            </a:ext>
          </a:extLst>
        </xdr:cNvPr>
        <xdr:cNvSpPr txBox="1"/>
      </xdr:nvSpPr>
      <xdr:spPr>
        <a:xfrm>
          <a:off x="10515600" y="11046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69388</xdr:rowOff>
    </xdr:from>
    <xdr:to>
      <xdr:col>55</xdr:col>
      <xdr:colOff>88900</xdr:colOff>
      <xdr:row>64</xdr:row>
      <xdr:rowOff>69388</xdr:rowOff>
    </xdr:to>
    <xdr:cxnSp macro="">
      <xdr:nvCxnSpPr>
        <xdr:cNvPr id="232" name="直線コネクタ 231">
          <a:extLst>
            <a:ext uri="{FF2B5EF4-FFF2-40B4-BE49-F238E27FC236}">
              <a16:creationId xmlns:a16="http://schemas.microsoft.com/office/drawing/2014/main" id="{456530DF-7819-4775-A172-1FAA2D657D14}"/>
            </a:ext>
          </a:extLst>
        </xdr:cNvPr>
        <xdr:cNvCxnSpPr/>
      </xdr:nvCxnSpPr>
      <xdr:spPr>
        <a:xfrm>
          <a:off x="10388600" y="110421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74411</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2D73E70C-24AF-49B1-A68E-205E99C169DF}"/>
            </a:ext>
          </a:extLst>
        </xdr:cNvPr>
        <xdr:cNvSpPr txBox="1"/>
      </xdr:nvSpPr>
      <xdr:spPr>
        <a:xfrm>
          <a:off x="10515600" y="933271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1,174,422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127734</xdr:rowOff>
    </xdr:from>
    <xdr:to>
      <xdr:col>55</xdr:col>
      <xdr:colOff>88900</xdr:colOff>
      <xdr:row>55</xdr:row>
      <xdr:rowOff>127734</xdr:rowOff>
    </xdr:to>
    <xdr:cxnSp macro="">
      <xdr:nvCxnSpPr>
        <xdr:cNvPr id="234" name="直線コネクタ 233">
          <a:extLst>
            <a:ext uri="{FF2B5EF4-FFF2-40B4-BE49-F238E27FC236}">
              <a16:creationId xmlns:a16="http://schemas.microsoft.com/office/drawing/2014/main" id="{25F87F34-FBC3-4C51-A2D2-5DDBC4D005F0}"/>
            </a:ext>
          </a:extLst>
        </xdr:cNvPr>
        <xdr:cNvCxnSpPr/>
      </xdr:nvCxnSpPr>
      <xdr:spPr>
        <a:xfrm>
          <a:off x="10388600" y="95574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94953</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52189E87-9ED6-470E-B969-F0B6FBD22AE0}"/>
            </a:ext>
          </a:extLst>
        </xdr:cNvPr>
        <xdr:cNvSpPr txBox="1"/>
      </xdr:nvSpPr>
      <xdr:spPr>
        <a:xfrm>
          <a:off x="10515600" y="1038195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368,247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72076</xdr:rowOff>
    </xdr:from>
    <xdr:to>
      <xdr:col>55</xdr:col>
      <xdr:colOff>50800</xdr:colOff>
      <xdr:row>62</xdr:row>
      <xdr:rowOff>2226</xdr:rowOff>
    </xdr:to>
    <xdr:sp macro="" textlink="">
      <xdr:nvSpPr>
        <xdr:cNvPr id="236" name="フローチャート: 判断 235">
          <a:extLst>
            <a:ext uri="{FF2B5EF4-FFF2-40B4-BE49-F238E27FC236}">
              <a16:creationId xmlns:a16="http://schemas.microsoft.com/office/drawing/2014/main" id="{9CC30518-DA11-4004-A54F-A557EBBB0230}"/>
            </a:ext>
          </a:extLst>
        </xdr:cNvPr>
        <xdr:cNvSpPr/>
      </xdr:nvSpPr>
      <xdr:spPr>
        <a:xfrm>
          <a:off x="10426700" y="10530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53173</xdr:rowOff>
    </xdr:from>
    <xdr:to>
      <xdr:col>50</xdr:col>
      <xdr:colOff>165100</xdr:colOff>
      <xdr:row>61</xdr:row>
      <xdr:rowOff>154773</xdr:rowOff>
    </xdr:to>
    <xdr:sp macro="" textlink="">
      <xdr:nvSpPr>
        <xdr:cNvPr id="237" name="フローチャート: 判断 236">
          <a:extLst>
            <a:ext uri="{FF2B5EF4-FFF2-40B4-BE49-F238E27FC236}">
              <a16:creationId xmlns:a16="http://schemas.microsoft.com/office/drawing/2014/main" id="{95A83797-11D7-4675-A0F3-2B39EB335F03}"/>
            </a:ext>
          </a:extLst>
        </xdr:cNvPr>
        <xdr:cNvSpPr/>
      </xdr:nvSpPr>
      <xdr:spPr>
        <a:xfrm>
          <a:off x="9588500" y="10511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77499</xdr:rowOff>
    </xdr:from>
    <xdr:to>
      <xdr:col>46</xdr:col>
      <xdr:colOff>38100</xdr:colOff>
      <xdr:row>62</xdr:row>
      <xdr:rowOff>7649</xdr:rowOff>
    </xdr:to>
    <xdr:sp macro="" textlink="">
      <xdr:nvSpPr>
        <xdr:cNvPr id="238" name="フローチャート: 判断 237">
          <a:extLst>
            <a:ext uri="{FF2B5EF4-FFF2-40B4-BE49-F238E27FC236}">
              <a16:creationId xmlns:a16="http://schemas.microsoft.com/office/drawing/2014/main" id="{9820F462-22B6-4820-B04F-2D3608E7EE4C}"/>
            </a:ext>
          </a:extLst>
        </xdr:cNvPr>
        <xdr:cNvSpPr/>
      </xdr:nvSpPr>
      <xdr:spPr>
        <a:xfrm>
          <a:off x="8699500" y="10535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76707</xdr:rowOff>
    </xdr:from>
    <xdr:to>
      <xdr:col>41</xdr:col>
      <xdr:colOff>101600</xdr:colOff>
      <xdr:row>62</xdr:row>
      <xdr:rowOff>6857</xdr:rowOff>
    </xdr:to>
    <xdr:sp macro="" textlink="">
      <xdr:nvSpPr>
        <xdr:cNvPr id="239" name="フローチャート: 判断 238">
          <a:extLst>
            <a:ext uri="{FF2B5EF4-FFF2-40B4-BE49-F238E27FC236}">
              <a16:creationId xmlns:a16="http://schemas.microsoft.com/office/drawing/2014/main" id="{AC582D64-F9D3-436D-A16F-206253CA605A}"/>
            </a:ext>
          </a:extLst>
        </xdr:cNvPr>
        <xdr:cNvSpPr/>
      </xdr:nvSpPr>
      <xdr:spPr>
        <a:xfrm>
          <a:off x="7810500" y="10535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79514</xdr:rowOff>
    </xdr:from>
    <xdr:to>
      <xdr:col>36</xdr:col>
      <xdr:colOff>165100</xdr:colOff>
      <xdr:row>62</xdr:row>
      <xdr:rowOff>9664</xdr:rowOff>
    </xdr:to>
    <xdr:sp macro="" textlink="">
      <xdr:nvSpPr>
        <xdr:cNvPr id="240" name="フローチャート: 判断 239">
          <a:extLst>
            <a:ext uri="{FF2B5EF4-FFF2-40B4-BE49-F238E27FC236}">
              <a16:creationId xmlns:a16="http://schemas.microsoft.com/office/drawing/2014/main" id="{BA38379F-8B7D-4A18-B732-D17FFAE42522}"/>
            </a:ext>
          </a:extLst>
        </xdr:cNvPr>
        <xdr:cNvSpPr/>
      </xdr:nvSpPr>
      <xdr:spPr>
        <a:xfrm>
          <a:off x="6921500" y="10537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45FD0BC6-9280-406D-BF23-6A2385B4EFCE}"/>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B570486E-BA40-4AB8-A074-5F107E382A71}"/>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B9C56137-B93B-44F7-8F0A-C29D80E0550D}"/>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9C3BF584-71D0-43FE-96EB-2639D0643906}"/>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F4442483-79C5-4059-9EE6-4BFAE7375897}"/>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62460</xdr:rowOff>
    </xdr:from>
    <xdr:to>
      <xdr:col>55</xdr:col>
      <xdr:colOff>50800</xdr:colOff>
      <xdr:row>63</xdr:row>
      <xdr:rowOff>164060</xdr:rowOff>
    </xdr:to>
    <xdr:sp macro="" textlink="">
      <xdr:nvSpPr>
        <xdr:cNvPr id="246" name="楕円 245">
          <a:extLst>
            <a:ext uri="{FF2B5EF4-FFF2-40B4-BE49-F238E27FC236}">
              <a16:creationId xmlns:a16="http://schemas.microsoft.com/office/drawing/2014/main" id="{A338ED4D-7F9B-42F9-9379-312D736A8EF5}"/>
            </a:ext>
          </a:extLst>
        </xdr:cNvPr>
        <xdr:cNvSpPr/>
      </xdr:nvSpPr>
      <xdr:spPr>
        <a:xfrm>
          <a:off x="10426700" y="10863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40887</xdr:rowOff>
    </xdr:from>
    <xdr:ext cx="599010" cy="259045"/>
    <xdr:sp macro="" textlink="">
      <xdr:nvSpPr>
        <xdr:cNvPr id="247" name="【橋りょう・トンネル】&#10;一人当たり有形固定資産（償却資産）額該当値テキスト">
          <a:extLst>
            <a:ext uri="{FF2B5EF4-FFF2-40B4-BE49-F238E27FC236}">
              <a16:creationId xmlns:a16="http://schemas.microsoft.com/office/drawing/2014/main" id="{D122DB54-272F-4A5A-A1C1-7D357182D480}"/>
            </a:ext>
          </a:extLst>
        </xdr:cNvPr>
        <xdr:cNvSpPr txBox="1"/>
      </xdr:nvSpPr>
      <xdr:spPr>
        <a:xfrm>
          <a:off x="10515600" y="108422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64242</xdr:rowOff>
    </xdr:from>
    <xdr:to>
      <xdr:col>50</xdr:col>
      <xdr:colOff>165100</xdr:colOff>
      <xdr:row>63</xdr:row>
      <xdr:rowOff>165842</xdr:rowOff>
    </xdr:to>
    <xdr:sp macro="" textlink="">
      <xdr:nvSpPr>
        <xdr:cNvPr id="248" name="楕円 247">
          <a:extLst>
            <a:ext uri="{FF2B5EF4-FFF2-40B4-BE49-F238E27FC236}">
              <a16:creationId xmlns:a16="http://schemas.microsoft.com/office/drawing/2014/main" id="{6F844267-71F0-49C4-8145-4A9D8AA99476}"/>
            </a:ext>
          </a:extLst>
        </xdr:cNvPr>
        <xdr:cNvSpPr/>
      </xdr:nvSpPr>
      <xdr:spPr>
        <a:xfrm>
          <a:off x="9588500" y="10865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113260</xdr:rowOff>
    </xdr:from>
    <xdr:to>
      <xdr:col>55</xdr:col>
      <xdr:colOff>0</xdr:colOff>
      <xdr:row>63</xdr:row>
      <xdr:rowOff>115042</xdr:rowOff>
    </xdr:to>
    <xdr:cxnSp macro="">
      <xdr:nvCxnSpPr>
        <xdr:cNvPr id="249" name="直線コネクタ 248">
          <a:extLst>
            <a:ext uri="{FF2B5EF4-FFF2-40B4-BE49-F238E27FC236}">
              <a16:creationId xmlns:a16="http://schemas.microsoft.com/office/drawing/2014/main" id="{A539B199-B713-4F88-BBA4-081ED4B15AC1}"/>
            </a:ext>
          </a:extLst>
        </xdr:cNvPr>
        <xdr:cNvCxnSpPr/>
      </xdr:nvCxnSpPr>
      <xdr:spPr>
        <a:xfrm flipV="1">
          <a:off x="9639300" y="10914610"/>
          <a:ext cx="838200" cy="1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66510</xdr:rowOff>
    </xdr:from>
    <xdr:to>
      <xdr:col>46</xdr:col>
      <xdr:colOff>38100</xdr:colOff>
      <xdr:row>63</xdr:row>
      <xdr:rowOff>168110</xdr:rowOff>
    </xdr:to>
    <xdr:sp macro="" textlink="">
      <xdr:nvSpPr>
        <xdr:cNvPr id="250" name="楕円 249">
          <a:extLst>
            <a:ext uri="{FF2B5EF4-FFF2-40B4-BE49-F238E27FC236}">
              <a16:creationId xmlns:a16="http://schemas.microsoft.com/office/drawing/2014/main" id="{CB472028-5CF6-4B26-885F-1964D07FEFAF}"/>
            </a:ext>
          </a:extLst>
        </xdr:cNvPr>
        <xdr:cNvSpPr/>
      </xdr:nvSpPr>
      <xdr:spPr>
        <a:xfrm>
          <a:off x="8699500" y="10867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115042</xdr:rowOff>
    </xdr:from>
    <xdr:to>
      <xdr:col>50</xdr:col>
      <xdr:colOff>114300</xdr:colOff>
      <xdr:row>63</xdr:row>
      <xdr:rowOff>117310</xdr:rowOff>
    </xdr:to>
    <xdr:cxnSp macro="">
      <xdr:nvCxnSpPr>
        <xdr:cNvPr id="251" name="直線コネクタ 250">
          <a:extLst>
            <a:ext uri="{FF2B5EF4-FFF2-40B4-BE49-F238E27FC236}">
              <a16:creationId xmlns:a16="http://schemas.microsoft.com/office/drawing/2014/main" id="{EFB08950-6389-42FC-8581-6DD9EBE0D435}"/>
            </a:ext>
          </a:extLst>
        </xdr:cNvPr>
        <xdr:cNvCxnSpPr/>
      </xdr:nvCxnSpPr>
      <xdr:spPr>
        <a:xfrm flipV="1">
          <a:off x="8750300" y="10916392"/>
          <a:ext cx="889000" cy="22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71976</xdr:rowOff>
    </xdr:from>
    <xdr:to>
      <xdr:col>41</xdr:col>
      <xdr:colOff>101600</xdr:colOff>
      <xdr:row>64</xdr:row>
      <xdr:rowOff>2126</xdr:rowOff>
    </xdr:to>
    <xdr:sp macro="" textlink="">
      <xdr:nvSpPr>
        <xdr:cNvPr id="252" name="楕円 251">
          <a:extLst>
            <a:ext uri="{FF2B5EF4-FFF2-40B4-BE49-F238E27FC236}">
              <a16:creationId xmlns:a16="http://schemas.microsoft.com/office/drawing/2014/main" id="{90B7962D-2F0A-4472-999A-53C46181EB65}"/>
            </a:ext>
          </a:extLst>
        </xdr:cNvPr>
        <xdr:cNvSpPr/>
      </xdr:nvSpPr>
      <xdr:spPr>
        <a:xfrm>
          <a:off x="7810500" y="10873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117310</xdr:rowOff>
    </xdr:from>
    <xdr:to>
      <xdr:col>45</xdr:col>
      <xdr:colOff>177800</xdr:colOff>
      <xdr:row>63</xdr:row>
      <xdr:rowOff>122776</xdr:rowOff>
    </xdr:to>
    <xdr:cxnSp macro="">
      <xdr:nvCxnSpPr>
        <xdr:cNvPr id="253" name="直線コネクタ 252">
          <a:extLst>
            <a:ext uri="{FF2B5EF4-FFF2-40B4-BE49-F238E27FC236}">
              <a16:creationId xmlns:a16="http://schemas.microsoft.com/office/drawing/2014/main" id="{930BF76B-2F26-4C8A-9F65-2B22A93AF008}"/>
            </a:ext>
          </a:extLst>
        </xdr:cNvPr>
        <xdr:cNvCxnSpPr/>
      </xdr:nvCxnSpPr>
      <xdr:spPr>
        <a:xfrm flipV="1">
          <a:off x="7861300" y="10918660"/>
          <a:ext cx="889000" cy="54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73655</xdr:rowOff>
    </xdr:from>
    <xdr:to>
      <xdr:col>36</xdr:col>
      <xdr:colOff>165100</xdr:colOff>
      <xdr:row>64</xdr:row>
      <xdr:rowOff>3805</xdr:rowOff>
    </xdr:to>
    <xdr:sp macro="" textlink="">
      <xdr:nvSpPr>
        <xdr:cNvPr id="254" name="楕円 253">
          <a:extLst>
            <a:ext uri="{FF2B5EF4-FFF2-40B4-BE49-F238E27FC236}">
              <a16:creationId xmlns:a16="http://schemas.microsoft.com/office/drawing/2014/main" id="{7C3B3751-281E-4683-9DDC-1A3B390FB369}"/>
            </a:ext>
          </a:extLst>
        </xdr:cNvPr>
        <xdr:cNvSpPr/>
      </xdr:nvSpPr>
      <xdr:spPr>
        <a:xfrm>
          <a:off x="6921500" y="10875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122776</xdr:rowOff>
    </xdr:from>
    <xdr:to>
      <xdr:col>41</xdr:col>
      <xdr:colOff>50800</xdr:colOff>
      <xdr:row>63</xdr:row>
      <xdr:rowOff>124455</xdr:rowOff>
    </xdr:to>
    <xdr:cxnSp macro="">
      <xdr:nvCxnSpPr>
        <xdr:cNvPr id="255" name="直線コネクタ 254">
          <a:extLst>
            <a:ext uri="{FF2B5EF4-FFF2-40B4-BE49-F238E27FC236}">
              <a16:creationId xmlns:a16="http://schemas.microsoft.com/office/drawing/2014/main" id="{E738AE43-96AB-4548-9B76-3B13A10D33C9}"/>
            </a:ext>
          </a:extLst>
        </xdr:cNvPr>
        <xdr:cNvCxnSpPr/>
      </xdr:nvCxnSpPr>
      <xdr:spPr>
        <a:xfrm flipV="1">
          <a:off x="6972300" y="10924126"/>
          <a:ext cx="889000" cy="16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59</xdr:row>
      <xdr:rowOff>171300</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D867C78B-94EE-4D92-8BCE-A985703A8597}"/>
            </a:ext>
          </a:extLst>
        </xdr:cNvPr>
        <xdr:cNvSpPr txBox="1"/>
      </xdr:nvSpPr>
      <xdr:spPr>
        <a:xfrm>
          <a:off x="9327095" y="102868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383,131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24176</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4059C323-24AA-4284-9742-88F33AA16DA7}"/>
            </a:ext>
          </a:extLst>
        </xdr:cNvPr>
        <xdr:cNvSpPr txBox="1"/>
      </xdr:nvSpPr>
      <xdr:spPr>
        <a:xfrm>
          <a:off x="8450795" y="103111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363,977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23384</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09962B9F-70B2-4D58-9B13-338EC32D31EF}"/>
            </a:ext>
          </a:extLst>
        </xdr:cNvPr>
        <xdr:cNvSpPr txBox="1"/>
      </xdr:nvSpPr>
      <xdr:spPr>
        <a:xfrm>
          <a:off x="7561795" y="103103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364,601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26191</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54B39550-A124-4195-BABC-A4BDF270A5D7}"/>
            </a:ext>
          </a:extLst>
        </xdr:cNvPr>
        <xdr:cNvSpPr txBox="1"/>
      </xdr:nvSpPr>
      <xdr:spPr>
        <a:xfrm>
          <a:off x="6672795" y="103131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362,391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63</xdr:row>
      <xdr:rowOff>156969</xdr:rowOff>
    </xdr:from>
    <xdr:ext cx="599010" cy="259045"/>
    <xdr:sp macro="" textlink="">
      <xdr:nvSpPr>
        <xdr:cNvPr id="260" name="n_1mainValue【橋りょう・トンネル】&#10;一人当たり有形固定資産（償却資産）額">
          <a:extLst>
            <a:ext uri="{FF2B5EF4-FFF2-40B4-BE49-F238E27FC236}">
              <a16:creationId xmlns:a16="http://schemas.microsoft.com/office/drawing/2014/main" id="{F5F41A72-438B-40C1-B7B4-A05B8FD989A3}"/>
            </a:ext>
          </a:extLst>
        </xdr:cNvPr>
        <xdr:cNvSpPr txBox="1"/>
      </xdr:nvSpPr>
      <xdr:spPr>
        <a:xfrm>
          <a:off x="9327095" y="109583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159237</xdr:rowOff>
    </xdr:from>
    <xdr:ext cx="599010" cy="259045"/>
    <xdr:sp macro="" textlink="">
      <xdr:nvSpPr>
        <xdr:cNvPr id="261" name="n_2mainValue【橋りょう・トンネル】&#10;一人当たり有形固定資産（償却資産）額">
          <a:extLst>
            <a:ext uri="{FF2B5EF4-FFF2-40B4-BE49-F238E27FC236}">
              <a16:creationId xmlns:a16="http://schemas.microsoft.com/office/drawing/2014/main" id="{5245C765-825E-4480-B2BA-DECFB2CE48D9}"/>
            </a:ext>
          </a:extLst>
        </xdr:cNvPr>
        <xdr:cNvSpPr txBox="1"/>
      </xdr:nvSpPr>
      <xdr:spPr>
        <a:xfrm>
          <a:off x="8450795" y="109605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63</xdr:row>
      <xdr:rowOff>164703</xdr:rowOff>
    </xdr:from>
    <xdr:ext cx="534377" cy="259045"/>
    <xdr:sp macro="" textlink="">
      <xdr:nvSpPr>
        <xdr:cNvPr id="262" name="n_3mainValue【橋りょう・トンネル】&#10;一人当たり有形固定資産（償却資産）額">
          <a:extLst>
            <a:ext uri="{FF2B5EF4-FFF2-40B4-BE49-F238E27FC236}">
              <a16:creationId xmlns:a16="http://schemas.microsoft.com/office/drawing/2014/main" id="{99FB10E0-9EF6-4503-B66C-E843347B2231}"/>
            </a:ext>
          </a:extLst>
        </xdr:cNvPr>
        <xdr:cNvSpPr txBox="1"/>
      </xdr:nvSpPr>
      <xdr:spPr>
        <a:xfrm>
          <a:off x="7594111" y="109660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63</xdr:row>
      <xdr:rowOff>166382</xdr:rowOff>
    </xdr:from>
    <xdr:ext cx="534377" cy="259045"/>
    <xdr:sp macro="" textlink="">
      <xdr:nvSpPr>
        <xdr:cNvPr id="263" name="n_4mainValue【橋りょう・トンネル】&#10;一人当たり有形固定資産（償却資産）額">
          <a:extLst>
            <a:ext uri="{FF2B5EF4-FFF2-40B4-BE49-F238E27FC236}">
              <a16:creationId xmlns:a16="http://schemas.microsoft.com/office/drawing/2014/main" id="{5FB97716-219D-4FC3-92B5-91D0BFCECAE4}"/>
            </a:ext>
          </a:extLst>
        </xdr:cNvPr>
        <xdr:cNvSpPr txBox="1"/>
      </xdr:nvSpPr>
      <xdr:spPr>
        <a:xfrm>
          <a:off x="6705111" y="10967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4D9C1F02-2C1A-4ABA-983B-DB83C233BAB6}"/>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DA86D97B-93CF-4FAB-B4DE-1DA4227513C3}"/>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7EFD3ECF-46C1-4AEE-8218-4E4A66FDDAB5}"/>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2EA33D52-ED65-4561-9C6C-2ECF96774DEE}"/>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C0A53C80-C7CF-423A-9DCF-DA5709B95A29}"/>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2DE2F4F3-BBD6-46B3-8C8A-B708EEEACFE3}"/>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69F52ABB-CC6B-4EEB-A634-684D678C4486}"/>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13E73E7D-960D-4CCA-A958-06CE9C357001}"/>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EA5F7774-3A27-4016-8720-6B5D4A68F8AF}"/>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02922F20-B7B0-4B89-A3D8-E455F19EE6D9}"/>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B895288A-B635-45B0-BB59-9F6DFA710BEB}"/>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12277483-4E02-44B2-ACF6-DA14E1F2B088}"/>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ABD590AA-1072-442E-82DF-D11859D80D6F}"/>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30516F51-4D20-42E6-90A1-07DCB237815D}"/>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FEE2215F-BF0A-4ED2-B586-8D1271D1D395}"/>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3F6B6993-52EC-456E-B354-172A4C6EEFDC}"/>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9B7B7F2E-DA95-46B1-AD9D-BFD69EC11CFC}"/>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7544F85B-FAB0-4B95-BD08-340CD988EE63}"/>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5A7E3C4C-7FE7-4952-BA00-B0B5D4695F3B}"/>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3B64309D-A4A6-48DA-BD8A-BCDC1D8A0DE5}"/>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5DD40008-3971-4986-96CF-2BEE4019F3C3}"/>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6023D3A3-5D6C-42D8-AFCB-872BD4FF113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493608A8-EFFD-4A92-BE15-23AB4F8711CD}"/>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F55DD8BF-513A-4FEC-8AB5-5FC4A9527DFF}"/>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106680</xdr:rowOff>
    </xdr:from>
    <xdr:to>
      <xdr:col>24</xdr:col>
      <xdr:colOff>62865</xdr:colOff>
      <xdr:row>86</xdr:row>
      <xdr:rowOff>114300</xdr:rowOff>
    </xdr:to>
    <xdr:cxnSp macro="">
      <xdr:nvCxnSpPr>
        <xdr:cNvPr id="288" name="直線コネクタ 287">
          <a:extLst>
            <a:ext uri="{FF2B5EF4-FFF2-40B4-BE49-F238E27FC236}">
              <a16:creationId xmlns:a16="http://schemas.microsoft.com/office/drawing/2014/main" id="{9EFAC97B-E60B-4A3C-9220-0C13C9449BD0}"/>
            </a:ext>
          </a:extLst>
        </xdr:cNvPr>
        <xdr:cNvCxnSpPr/>
      </xdr:nvCxnSpPr>
      <xdr:spPr>
        <a:xfrm flipV="1">
          <a:off x="4634865" y="13308330"/>
          <a:ext cx="0" cy="15506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9" name="【公営住宅】&#10;有形固定資産減価償却率最小値テキスト">
          <a:extLst>
            <a:ext uri="{FF2B5EF4-FFF2-40B4-BE49-F238E27FC236}">
              <a16:creationId xmlns:a16="http://schemas.microsoft.com/office/drawing/2014/main" id="{FB30BBE5-73E3-4D1F-82AD-BCDB16AC2567}"/>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0" name="直線コネクタ 289">
          <a:extLst>
            <a:ext uri="{FF2B5EF4-FFF2-40B4-BE49-F238E27FC236}">
              <a16:creationId xmlns:a16="http://schemas.microsoft.com/office/drawing/2014/main" id="{BE32393B-C673-48A0-9BF5-BA699AD3E943}"/>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53357</xdr:rowOff>
    </xdr:from>
    <xdr:ext cx="405111" cy="259045"/>
    <xdr:sp macro="" textlink="">
      <xdr:nvSpPr>
        <xdr:cNvPr id="291" name="【公営住宅】&#10;有形固定資産減価償却率最大値テキスト">
          <a:extLst>
            <a:ext uri="{FF2B5EF4-FFF2-40B4-BE49-F238E27FC236}">
              <a16:creationId xmlns:a16="http://schemas.microsoft.com/office/drawing/2014/main" id="{660934A6-E04B-4C59-8BC3-0A3186B29F4F}"/>
            </a:ext>
          </a:extLst>
        </xdr:cNvPr>
        <xdr:cNvSpPr txBox="1"/>
      </xdr:nvSpPr>
      <xdr:spPr>
        <a:xfrm>
          <a:off x="4673600" y="13083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106680</xdr:rowOff>
    </xdr:from>
    <xdr:to>
      <xdr:col>24</xdr:col>
      <xdr:colOff>152400</xdr:colOff>
      <xdr:row>77</xdr:row>
      <xdr:rowOff>106680</xdr:rowOff>
    </xdr:to>
    <xdr:cxnSp macro="">
      <xdr:nvCxnSpPr>
        <xdr:cNvPr id="292" name="直線コネクタ 291">
          <a:extLst>
            <a:ext uri="{FF2B5EF4-FFF2-40B4-BE49-F238E27FC236}">
              <a16:creationId xmlns:a16="http://schemas.microsoft.com/office/drawing/2014/main" id="{0BB03EA0-C4AB-4700-A164-5BF431D1F752}"/>
            </a:ext>
          </a:extLst>
        </xdr:cNvPr>
        <xdr:cNvCxnSpPr/>
      </xdr:nvCxnSpPr>
      <xdr:spPr>
        <a:xfrm>
          <a:off x="4546600" y="13308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17797</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D6EB2964-D8B2-4B9A-B377-47D6AC54D2AC}"/>
            </a:ext>
          </a:extLst>
        </xdr:cNvPr>
        <xdr:cNvSpPr txBox="1"/>
      </xdr:nvSpPr>
      <xdr:spPr>
        <a:xfrm>
          <a:off x="4673600" y="139052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166370</xdr:rowOff>
    </xdr:from>
    <xdr:to>
      <xdr:col>24</xdr:col>
      <xdr:colOff>114300</xdr:colOff>
      <xdr:row>82</xdr:row>
      <xdr:rowOff>96520</xdr:rowOff>
    </xdr:to>
    <xdr:sp macro="" textlink="">
      <xdr:nvSpPr>
        <xdr:cNvPr id="294" name="フローチャート: 判断 293">
          <a:extLst>
            <a:ext uri="{FF2B5EF4-FFF2-40B4-BE49-F238E27FC236}">
              <a16:creationId xmlns:a16="http://schemas.microsoft.com/office/drawing/2014/main" id="{C3BD36FF-F5FE-4D44-B393-494A8529F078}"/>
            </a:ext>
          </a:extLst>
        </xdr:cNvPr>
        <xdr:cNvSpPr/>
      </xdr:nvSpPr>
      <xdr:spPr>
        <a:xfrm>
          <a:off x="4584700" y="14053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153036</xdr:rowOff>
    </xdr:from>
    <xdr:to>
      <xdr:col>20</xdr:col>
      <xdr:colOff>38100</xdr:colOff>
      <xdr:row>83</xdr:row>
      <xdr:rowOff>83186</xdr:rowOff>
    </xdr:to>
    <xdr:sp macro="" textlink="">
      <xdr:nvSpPr>
        <xdr:cNvPr id="295" name="フローチャート: 判断 294">
          <a:extLst>
            <a:ext uri="{FF2B5EF4-FFF2-40B4-BE49-F238E27FC236}">
              <a16:creationId xmlns:a16="http://schemas.microsoft.com/office/drawing/2014/main" id="{869DDAC0-7D4A-4ED5-BB3F-8B13FFEAF808}"/>
            </a:ext>
          </a:extLst>
        </xdr:cNvPr>
        <xdr:cNvSpPr/>
      </xdr:nvSpPr>
      <xdr:spPr>
        <a:xfrm>
          <a:off x="3746500" y="14211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120650</xdr:rowOff>
    </xdr:from>
    <xdr:to>
      <xdr:col>15</xdr:col>
      <xdr:colOff>101600</xdr:colOff>
      <xdr:row>83</xdr:row>
      <xdr:rowOff>50800</xdr:rowOff>
    </xdr:to>
    <xdr:sp macro="" textlink="">
      <xdr:nvSpPr>
        <xdr:cNvPr id="296" name="フローチャート: 判断 295">
          <a:extLst>
            <a:ext uri="{FF2B5EF4-FFF2-40B4-BE49-F238E27FC236}">
              <a16:creationId xmlns:a16="http://schemas.microsoft.com/office/drawing/2014/main" id="{EF705728-06BA-4517-A11C-5AA84434E3DF}"/>
            </a:ext>
          </a:extLst>
        </xdr:cNvPr>
        <xdr:cNvSpPr/>
      </xdr:nvSpPr>
      <xdr:spPr>
        <a:xfrm>
          <a:off x="2857500" y="1417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95886</xdr:rowOff>
    </xdr:from>
    <xdr:to>
      <xdr:col>10</xdr:col>
      <xdr:colOff>165100</xdr:colOff>
      <xdr:row>83</xdr:row>
      <xdr:rowOff>26036</xdr:rowOff>
    </xdr:to>
    <xdr:sp macro="" textlink="">
      <xdr:nvSpPr>
        <xdr:cNvPr id="297" name="フローチャート: 判断 296">
          <a:extLst>
            <a:ext uri="{FF2B5EF4-FFF2-40B4-BE49-F238E27FC236}">
              <a16:creationId xmlns:a16="http://schemas.microsoft.com/office/drawing/2014/main" id="{91EE097A-3725-42F5-84D7-2DE59339E426}"/>
            </a:ext>
          </a:extLst>
        </xdr:cNvPr>
        <xdr:cNvSpPr/>
      </xdr:nvSpPr>
      <xdr:spPr>
        <a:xfrm>
          <a:off x="1968500" y="14154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63500</xdr:rowOff>
    </xdr:from>
    <xdr:to>
      <xdr:col>6</xdr:col>
      <xdr:colOff>38100</xdr:colOff>
      <xdr:row>82</xdr:row>
      <xdr:rowOff>165100</xdr:rowOff>
    </xdr:to>
    <xdr:sp macro="" textlink="">
      <xdr:nvSpPr>
        <xdr:cNvPr id="298" name="フローチャート: 判断 297">
          <a:extLst>
            <a:ext uri="{FF2B5EF4-FFF2-40B4-BE49-F238E27FC236}">
              <a16:creationId xmlns:a16="http://schemas.microsoft.com/office/drawing/2014/main" id="{FAC49D95-ED93-4A4C-BF1C-9E1F9DE4AEE8}"/>
            </a:ext>
          </a:extLst>
        </xdr:cNvPr>
        <xdr:cNvSpPr/>
      </xdr:nvSpPr>
      <xdr:spPr>
        <a:xfrm>
          <a:off x="1079500" y="1412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C3F3FFCE-A8CC-44F8-9923-DFCC6F5C0A54}"/>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8A8FEB86-7E04-4FDA-A91F-5F169E2063CE}"/>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6B5DDF09-8B95-40A2-AAD3-05511327FA4B}"/>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E5F79B69-1F8B-44D4-8B88-993324C2DA92}"/>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7DD63CA1-1610-43E1-81CE-43E6AEF67AB5}"/>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153036</xdr:rowOff>
    </xdr:from>
    <xdr:to>
      <xdr:col>24</xdr:col>
      <xdr:colOff>114300</xdr:colOff>
      <xdr:row>84</xdr:row>
      <xdr:rowOff>83186</xdr:rowOff>
    </xdr:to>
    <xdr:sp macro="" textlink="">
      <xdr:nvSpPr>
        <xdr:cNvPr id="304" name="楕円 303">
          <a:extLst>
            <a:ext uri="{FF2B5EF4-FFF2-40B4-BE49-F238E27FC236}">
              <a16:creationId xmlns:a16="http://schemas.microsoft.com/office/drawing/2014/main" id="{5B652A2B-E017-45B2-B913-7C95C717E221}"/>
            </a:ext>
          </a:extLst>
        </xdr:cNvPr>
        <xdr:cNvSpPr/>
      </xdr:nvSpPr>
      <xdr:spPr>
        <a:xfrm>
          <a:off x="4584700" y="14383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131463</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ABC36493-F7F5-4C4E-B827-1C63E36D8449}"/>
            </a:ext>
          </a:extLst>
        </xdr:cNvPr>
        <xdr:cNvSpPr txBox="1"/>
      </xdr:nvSpPr>
      <xdr:spPr>
        <a:xfrm>
          <a:off x="4673600" y="14361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105411</xdr:rowOff>
    </xdr:from>
    <xdr:to>
      <xdr:col>20</xdr:col>
      <xdr:colOff>38100</xdr:colOff>
      <xdr:row>84</xdr:row>
      <xdr:rowOff>35561</xdr:rowOff>
    </xdr:to>
    <xdr:sp macro="" textlink="">
      <xdr:nvSpPr>
        <xdr:cNvPr id="306" name="楕円 305">
          <a:extLst>
            <a:ext uri="{FF2B5EF4-FFF2-40B4-BE49-F238E27FC236}">
              <a16:creationId xmlns:a16="http://schemas.microsoft.com/office/drawing/2014/main" id="{3B18B270-6A52-4EFD-8329-F26879E926E7}"/>
            </a:ext>
          </a:extLst>
        </xdr:cNvPr>
        <xdr:cNvSpPr/>
      </xdr:nvSpPr>
      <xdr:spPr>
        <a:xfrm>
          <a:off x="3746500" y="14335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156211</xdr:rowOff>
    </xdr:from>
    <xdr:to>
      <xdr:col>24</xdr:col>
      <xdr:colOff>63500</xdr:colOff>
      <xdr:row>84</xdr:row>
      <xdr:rowOff>32386</xdr:rowOff>
    </xdr:to>
    <xdr:cxnSp macro="">
      <xdr:nvCxnSpPr>
        <xdr:cNvPr id="307" name="直線コネクタ 306">
          <a:extLst>
            <a:ext uri="{FF2B5EF4-FFF2-40B4-BE49-F238E27FC236}">
              <a16:creationId xmlns:a16="http://schemas.microsoft.com/office/drawing/2014/main" id="{52416806-FA53-4A49-A512-248A5E70C625}"/>
            </a:ext>
          </a:extLst>
        </xdr:cNvPr>
        <xdr:cNvCxnSpPr/>
      </xdr:nvCxnSpPr>
      <xdr:spPr>
        <a:xfrm>
          <a:off x="3797300" y="14386561"/>
          <a:ext cx="8382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65405</xdr:rowOff>
    </xdr:from>
    <xdr:to>
      <xdr:col>15</xdr:col>
      <xdr:colOff>101600</xdr:colOff>
      <xdr:row>83</xdr:row>
      <xdr:rowOff>167005</xdr:rowOff>
    </xdr:to>
    <xdr:sp macro="" textlink="">
      <xdr:nvSpPr>
        <xdr:cNvPr id="308" name="楕円 307">
          <a:extLst>
            <a:ext uri="{FF2B5EF4-FFF2-40B4-BE49-F238E27FC236}">
              <a16:creationId xmlns:a16="http://schemas.microsoft.com/office/drawing/2014/main" id="{B532E9D8-85B3-45A8-9794-CE9AF68D87E0}"/>
            </a:ext>
          </a:extLst>
        </xdr:cNvPr>
        <xdr:cNvSpPr/>
      </xdr:nvSpPr>
      <xdr:spPr>
        <a:xfrm>
          <a:off x="2857500" y="14295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116205</xdr:rowOff>
    </xdr:from>
    <xdr:to>
      <xdr:col>19</xdr:col>
      <xdr:colOff>177800</xdr:colOff>
      <xdr:row>83</xdr:row>
      <xdr:rowOff>156211</xdr:rowOff>
    </xdr:to>
    <xdr:cxnSp macro="">
      <xdr:nvCxnSpPr>
        <xdr:cNvPr id="309" name="直線コネクタ 308">
          <a:extLst>
            <a:ext uri="{FF2B5EF4-FFF2-40B4-BE49-F238E27FC236}">
              <a16:creationId xmlns:a16="http://schemas.microsoft.com/office/drawing/2014/main" id="{4A1D4DDF-597E-45A2-8757-66FDF6E2C237}"/>
            </a:ext>
          </a:extLst>
        </xdr:cNvPr>
        <xdr:cNvCxnSpPr/>
      </xdr:nvCxnSpPr>
      <xdr:spPr>
        <a:xfrm>
          <a:off x="2908300" y="14346555"/>
          <a:ext cx="889000" cy="40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17780</xdr:rowOff>
    </xdr:from>
    <xdr:to>
      <xdr:col>10</xdr:col>
      <xdr:colOff>165100</xdr:colOff>
      <xdr:row>83</xdr:row>
      <xdr:rowOff>119380</xdr:rowOff>
    </xdr:to>
    <xdr:sp macro="" textlink="">
      <xdr:nvSpPr>
        <xdr:cNvPr id="310" name="楕円 309">
          <a:extLst>
            <a:ext uri="{FF2B5EF4-FFF2-40B4-BE49-F238E27FC236}">
              <a16:creationId xmlns:a16="http://schemas.microsoft.com/office/drawing/2014/main" id="{FC64A108-0EA1-4C4F-B5DA-9084F480E56B}"/>
            </a:ext>
          </a:extLst>
        </xdr:cNvPr>
        <xdr:cNvSpPr/>
      </xdr:nvSpPr>
      <xdr:spPr>
        <a:xfrm>
          <a:off x="1968500" y="14248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68580</xdr:rowOff>
    </xdr:from>
    <xdr:to>
      <xdr:col>15</xdr:col>
      <xdr:colOff>50800</xdr:colOff>
      <xdr:row>83</xdr:row>
      <xdr:rowOff>116205</xdr:rowOff>
    </xdr:to>
    <xdr:cxnSp macro="">
      <xdr:nvCxnSpPr>
        <xdr:cNvPr id="311" name="直線コネクタ 310">
          <a:extLst>
            <a:ext uri="{FF2B5EF4-FFF2-40B4-BE49-F238E27FC236}">
              <a16:creationId xmlns:a16="http://schemas.microsoft.com/office/drawing/2014/main" id="{C911376B-5582-40E0-93C2-74D3CA779578}"/>
            </a:ext>
          </a:extLst>
        </xdr:cNvPr>
        <xdr:cNvCxnSpPr/>
      </xdr:nvCxnSpPr>
      <xdr:spPr>
        <a:xfrm>
          <a:off x="2019300" y="14298930"/>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137795</xdr:rowOff>
    </xdr:from>
    <xdr:to>
      <xdr:col>6</xdr:col>
      <xdr:colOff>38100</xdr:colOff>
      <xdr:row>83</xdr:row>
      <xdr:rowOff>67945</xdr:rowOff>
    </xdr:to>
    <xdr:sp macro="" textlink="">
      <xdr:nvSpPr>
        <xdr:cNvPr id="312" name="楕円 311">
          <a:extLst>
            <a:ext uri="{FF2B5EF4-FFF2-40B4-BE49-F238E27FC236}">
              <a16:creationId xmlns:a16="http://schemas.microsoft.com/office/drawing/2014/main" id="{CBAFCA20-8CB3-4AEB-9997-6B39962D0512}"/>
            </a:ext>
          </a:extLst>
        </xdr:cNvPr>
        <xdr:cNvSpPr/>
      </xdr:nvSpPr>
      <xdr:spPr>
        <a:xfrm>
          <a:off x="1079500" y="14196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17145</xdr:rowOff>
    </xdr:from>
    <xdr:to>
      <xdr:col>10</xdr:col>
      <xdr:colOff>114300</xdr:colOff>
      <xdr:row>83</xdr:row>
      <xdr:rowOff>68580</xdr:rowOff>
    </xdr:to>
    <xdr:cxnSp macro="">
      <xdr:nvCxnSpPr>
        <xdr:cNvPr id="313" name="直線コネクタ 312">
          <a:extLst>
            <a:ext uri="{FF2B5EF4-FFF2-40B4-BE49-F238E27FC236}">
              <a16:creationId xmlns:a16="http://schemas.microsoft.com/office/drawing/2014/main" id="{33A04A2D-5020-4081-8F1F-5A473EF85686}"/>
            </a:ext>
          </a:extLst>
        </xdr:cNvPr>
        <xdr:cNvCxnSpPr/>
      </xdr:nvCxnSpPr>
      <xdr:spPr>
        <a:xfrm>
          <a:off x="1130300" y="14247495"/>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99713</xdr:rowOff>
    </xdr:from>
    <xdr:ext cx="405111" cy="259045"/>
    <xdr:sp macro="" textlink="">
      <xdr:nvSpPr>
        <xdr:cNvPr id="314" name="n_1aveValue【公営住宅】&#10;有形固定資産減価償却率">
          <a:extLst>
            <a:ext uri="{FF2B5EF4-FFF2-40B4-BE49-F238E27FC236}">
              <a16:creationId xmlns:a16="http://schemas.microsoft.com/office/drawing/2014/main" id="{26475A05-C6A2-4E52-BA2A-F15AB3CBBD70}"/>
            </a:ext>
          </a:extLst>
        </xdr:cNvPr>
        <xdr:cNvSpPr txBox="1"/>
      </xdr:nvSpPr>
      <xdr:spPr>
        <a:xfrm>
          <a:off x="3582044" y="139871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67327</xdr:rowOff>
    </xdr:from>
    <xdr:ext cx="405111" cy="259045"/>
    <xdr:sp macro="" textlink="">
      <xdr:nvSpPr>
        <xdr:cNvPr id="315" name="n_2aveValue【公営住宅】&#10;有形固定資産減価償却率">
          <a:extLst>
            <a:ext uri="{FF2B5EF4-FFF2-40B4-BE49-F238E27FC236}">
              <a16:creationId xmlns:a16="http://schemas.microsoft.com/office/drawing/2014/main" id="{0F7A5561-170F-4713-A284-5553B91A010D}"/>
            </a:ext>
          </a:extLst>
        </xdr:cNvPr>
        <xdr:cNvSpPr txBox="1"/>
      </xdr:nvSpPr>
      <xdr:spPr>
        <a:xfrm>
          <a:off x="2705744" y="13954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42563</xdr:rowOff>
    </xdr:from>
    <xdr:ext cx="405111" cy="259045"/>
    <xdr:sp macro="" textlink="">
      <xdr:nvSpPr>
        <xdr:cNvPr id="316" name="n_3aveValue【公営住宅】&#10;有形固定資産減価償却率">
          <a:extLst>
            <a:ext uri="{FF2B5EF4-FFF2-40B4-BE49-F238E27FC236}">
              <a16:creationId xmlns:a16="http://schemas.microsoft.com/office/drawing/2014/main" id="{1935FD4F-825F-4F30-8841-07D632607D0D}"/>
            </a:ext>
          </a:extLst>
        </xdr:cNvPr>
        <xdr:cNvSpPr txBox="1"/>
      </xdr:nvSpPr>
      <xdr:spPr>
        <a:xfrm>
          <a:off x="1816744" y="139300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10177</xdr:rowOff>
    </xdr:from>
    <xdr:ext cx="405111" cy="259045"/>
    <xdr:sp macro="" textlink="">
      <xdr:nvSpPr>
        <xdr:cNvPr id="317" name="n_4aveValue【公営住宅】&#10;有形固定資産減価償却率">
          <a:extLst>
            <a:ext uri="{FF2B5EF4-FFF2-40B4-BE49-F238E27FC236}">
              <a16:creationId xmlns:a16="http://schemas.microsoft.com/office/drawing/2014/main" id="{B96F79DA-BC37-4770-A538-0638598FA71D}"/>
            </a:ext>
          </a:extLst>
        </xdr:cNvPr>
        <xdr:cNvSpPr txBox="1"/>
      </xdr:nvSpPr>
      <xdr:spPr>
        <a:xfrm>
          <a:off x="927744" y="13897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26688</xdr:rowOff>
    </xdr:from>
    <xdr:ext cx="405111" cy="259045"/>
    <xdr:sp macro="" textlink="">
      <xdr:nvSpPr>
        <xdr:cNvPr id="318" name="n_1mainValue【公営住宅】&#10;有形固定資産減価償却率">
          <a:extLst>
            <a:ext uri="{FF2B5EF4-FFF2-40B4-BE49-F238E27FC236}">
              <a16:creationId xmlns:a16="http://schemas.microsoft.com/office/drawing/2014/main" id="{EC0D7882-34F7-4097-8377-5D5A75CC73F6}"/>
            </a:ext>
          </a:extLst>
        </xdr:cNvPr>
        <xdr:cNvSpPr txBox="1"/>
      </xdr:nvSpPr>
      <xdr:spPr>
        <a:xfrm>
          <a:off x="3582044" y="14428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158132</xdr:rowOff>
    </xdr:from>
    <xdr:ext cx="405111" cy="259045"/>
    <xdr:sp macro="" textlink="">
      <xdr:nvSpPr>
        <xdr:cNvPr id="319" name="n_2mainValue【公営住宅】&#10;有形固定資産減価償却率">
          <a:extLst>
            <a:ext uri="{FF2B5EF4-FFF2-40B4-BE49-F238E27FC236}">
              <a16:creationId xmlns:a16="http://schemas.microsoft.com/office/drawing/2014/main" id="{BF1ECB6A-E16B-4ED6-8130-125E9A5AD035}"/>
            </a:ext>
          </a:extLst>
        </xdr:cNvPr>
        <xdr:cNvSpPr txBox="1"/>
      </xdr:nvSpPr>
      <xdr:spPr>
        <a:xfrm>
          <a:off x="2705744" y="14388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110507</xdr:rowOff>
    </xdr:from>
    <xdr:ext cx="405111" cy="259045"/>
    <xdr:sp macro="" textlink="">
      <xdr:nvSpPr>
        <xdr:cNvPr id="320" name="n_3mainValue【公営住宅】&#10;有形固定資産減価償却率">
          <a:extLst>
            <a:ext uri="{FF2B5EF4-FFF2-40B4-BE49-F238E27FC236}">
              <a16:creationId xmlns:a16="http://schemas.microsoft.com/office/drawing/2014/main" id="{E3DB7FFF-7901-4D5A-86F7-564CD9AAE7B6}"/>
            </a:ext>
          </a:extLst>
        </xdr:cNvPr>
        <xdr:cNvSpPr txBox="1"/>
      </xdr:nvSpPr>
      <xdr:spPr>
        <a:xfrm>
          <a:off x="1816744" y="14340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59072</xdr:rowOff>
    </xdr:from>
    <xdr:ext cx="405111" cy="259045"/>
    <xdr:sp macro="" textlink="">
      <xdr:nvSpPr>
        <xdr:cNvPr id="321" name="n_4mainValue【公営住宅】&#10;有形固定資産減価償却率">
          <a:extLst>
            <a:ext uri="{FF2B5EF4-FFF2-40B4-BE49-F238E27FC236}">
              <a16:creationId xmlns:a16="http://schemas.microsoft.com/office/drawing/2014/main" id="{49AA39DB-7A5F-4983-BCC2-DD2004C9AB33}"/>
            </a:ext>
          </a:extLst>
        </xdr:cNvPr>
        <xdr:cNvSpPr txBox="1"/>
      </xdr:nvSpPr>
      <xdr:spPr>
        <a:xfrm>
          <a:off x="927744" y="14289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D96A3B30-0EE9-4728-9873-81E483FBAB02}"/>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710B3841-2ED1-4782-8EC7-1535E50DBC84}"/>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E97F8B00-3094-4E6A-82B8-5A34DEA5053C}"/>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E284BBB3-7D46-4646-A026-C8BDFCEE3C8F}"/>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7A5E20A1-EF92-47E5-907B-E3956051002A}"/>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0.803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433291F6-F8FF-4559-86F9-AA708355AEC6}"/>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FDEA227A-E8D0-4296-BFEF-9E81546E23AC}"/>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0.928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CE4323C6-F8E7-4C92-B336-0AF70AC6B58A}"/>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E59BEAFC-3FFE-47D4-8E11-3B242E613667}"/>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BAEF8C4B-DDD3-4267-8033-BFF966436ABE}"/>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2" name="直線コネクタ 331">
          <a:extLst>
            <a:ext uri="{FF2B5EF4-FFF2-40B4-BE49-F238E27FC236}">
              <a16:creationId xmlns:a16="http://schemas.microsoft.com/office/drawing/2014/main" id="{BB2DDD89-B52A-46A7-99D8-903D2D76F28F}"/>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3" name="テキスト ボックス 332">
          <a:extLst>
            <a:ext uri="{FF2B5EF4-FFF2-40B4-BE49-F238E27FC236}">
              <a16:creationId xmlns:a16="http://schemas.microsoft.com/office/drawing/2014/main" id="{11743449-EBCB-47FF-8DF9-38520693F251}"/>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4" name="直線コネクタ 333">
          <a:extLst>
            <a:ext uri="{FF2B5EF4-FFF2-40B4-BE49-F238E27FC236}">
              <a16:creationId xmlns:a16="http://schemas.microsoft.com/office/drawing/2014/main" id="{A3C778AC-27BC-4985-9F98-E3B68B971DA0}"/>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5" name="テキスト ボックス 334">
          <a:extLst>
            <a:ext uri="{FF2B5EF4-FFF2-40B4-BE49-F238E27FC236}">
              <a16:creationId xmlns:a16="http://schemas.microsoft.com/office/drawing/2014/main" id="{1E16F912-71DC-4649-A1FC-A06624D079AC}"/>
            </a:ext>
          </a:extLst>
        </xdr:cNvPr>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6" name="直線コネクタ 335">
          <a:extLst>
            <a:ext uri="{FF2B5EF4-FFF2-40B4-BE49-F238E27FC236}">
              <a16:creationId xmlns:a16="http://schemas.microsoft.com/office/drawing/2014/main" id="{C77754EC-7548-431B-8C89-99963FCA6ED5}"/>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7" name="テキスト ボックス 336">
          <a:extLst>
            <a:ext uri="{FF2B5EF4-FFF2-40B4-BE49-F238E27FC236}">
              <a16:creationId xmlns:a16="http://schemas.microsoft.com/office/drawing/2014/main" id="{60296234-034B-45C0-B481-C2C5F246899C}"/>
            </a:ext>
          </a:extLst>
        </xdr:cNvPr>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8" name="直線コネクタ 337">
          <a:extLst>
            <a:ext uri="{FF2B5EF4-FFF2-40B4-BE49-F238E27FC236}">
              <a16:creationId xmlns:a16="http://schemas.microsoft.com/office/drawing/2014/main" id="{8C0F56F7-572B-4985-A881-8D7C656D3E35}"/>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9" name="テキスト ボックス 338">
          <a:extLst>
            <a:ext uri="{FF2B5EF4-FFF2-40B4-BE49-F238E27FC236}">
              <a16:creationId xmlns:a16="http://schemas.microsoft.com/office/drawing/2014/main" id="{1A715128-8B8C-40C6-8990-B4FADE8CA9F3}"/>
            </a:ext>
          </a:extLst>
        </xdr:cNvPr>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0" name="直線コネクタ 339">
          <a:extLst>
            <a:ext uri="{FF2B5EF4-FFF2-40B4-BE49-F238E27FC236}">
              <a16:creationId xmlns:a16="http://schemas.microsoft.com/office/drawing/2014/main" id="{008E4E54-F12D-4BE2-93BF-69ACC3594A7F}"/>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1" name="テキスト ボックス 340">
          <a:extLst>
            <a:ext uri="{FF2B5EF4-FFF2-40B4-BE49-F238E27FC236}">
              <a16:creationId xmlns:a16="http://schemas.microsoft.com/office/drawing/2014/main" id="{A24E7533-74FC-4BB0-9AB4-D910817C2BAA}"/>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2" name="【公営住宅】&#10;一人当たり面積グラフ枠">
          <a:extLst>
            <a:ext uri="{FF2B5EF4-FFF2-40B4-BE49-F238E27FC236}">
              <a16:creationId xmlns:a16="http://schemas.microsoft.com/office/drawing/2014/main" id="{0F417774-612D-4707-ADD8-6BC3AC849BA4}"/>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130454</xdr:rowOff>
    </xdr:from>
    <xdr:to>
      <xdr:col>54</xdr:col>
      <xdr:colOff>189865</xdr:colOff>
      <xdr:row>86</xdr:row>
      <xdr:rowOff>12954</xdr:rowOff>
    </xdr:to>
    <xdr:cxnSp macro="">
      <xdr:nvCxnSpPr>
        <xdr:cNvPr id="343" name="直線コネクタ 342">
          <a:extLst>
            <a:ext uri="{FF2B5EF4-FFF2-40B4-BE49-F238E27FC236}">
              <a16:creationId xmlns:a16="http://schemas.microsoft.com/office/drawing/2014/main" id="{CD1BCC72-6603-4342-9E13-AB7C6DA969C4}"/>
            </a:ext>
          </a:extLst>
        </xdr:cNvPr>
        <xdr:cNvCxnSpPr/>
      </xdr:nvCxnSpPr>
      <xdr:spPr>
        <a:xfrm flipV="1">
          <a:off x="10476865" y="13332104"/>
          <a:ext cx="0" cy="14255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16781</xdr:rowOff>
    </xdr:from>
    <xdr:ext cx="469744" cy="259045"/>
    <xdr:sp macro="" textlink="">
      <xdr:nvSpPr>
        <xdr:cNvPr id="344" name="【公営住宅】&#10;一人当たり面積最小値テキスト">
          <a:extLst>
            <a:ext uri="{FF2B5EF4-FFF2-40B4-BE49-F238E27FC236}">
              <a16:creationId xmlns:a16="http://schemas.microsoft.com/office/drawing/2014/main" id="{AD8A173A-1FAA-4DFD-9F66-9DE80803BF9F}"/>
            </a:ext>
          </a:extLst>
        </xdr:cNvPr>
        <xdr:cNvSpPr txBox="1"/>
      </xdr:nvSpPr>
      <xdr:spPr>
        <a:xfrm>
          <a:off x="10515600" y="147614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12954</xdr:rowOff>
    </xdr:from>
    <xdr:to>
      <xdr:col>55</xdr:col>
      <xdr:colOff>88900</xdr:colOff>
      <xdr:row>86</xdr:row>
      <xdr:rowOff>12954</xdr:rowOff>
    </xdr:to>
    <xdr:cxnSp macro="">
      <xdr:nvCxnSpPr>
        <xdr:cNvPr id="345" name="直線コネクタ 344">
          <a:extLst>
            <a:ext uri="{FF2B5EF4-FFF2-40B4-BE49-F238E27FC236}">
              <a16:creationId xmlns:a16="http://schemas.microsoft.com/office/drawing/2014/main" id="{4E7B08AA-43DA-4B25-A82B-CA6A6849CCE3}"/>
            </a:ext>
          </a:extLst>
        </xdr:cNvPr>
        <xdr:cNvCxnSpPr/>
      </xdr:nvCxnSpPr>
      <xdr:spPr>
        <a:xfrm>
          <a:off x="10388600" y="147576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77131</xdr:rowOff>
    </xdr:from>
    <xdr:ext cx="469744" cy="259045"/>
    <xdr:sp macro="" textlink="">
      <xdr:nvSpPr>
        <xdr:cNvPr id="346" name="【公営住宅】&#10;一人当たり面積最大値テキスト">
          <a:extLst>
            <a:ext uri="{FF2B5EF4-FFF2-40B4-BE49-F238E27FC236}">
              <a16:creationId xmlns:a16="http://schemas.microsoft.com/office/drawing/2014/main" id="{6543E506-D22D-4BE7-A7EF-939818A3D1A4}"/>
            </a:ext>
          </a:extLst>
        </xdr:cNvPr>
        <xdr:cNvSpPr txBox="1"/>
      </xdr:nvSpPr>
      <xdr:spPr>
        <a:xfrm>
          <a:off x="10515600" y="131073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130454</xdr:rowOff>
    </xdr:from>
    <xdr:to>
      <xdr:col>55</xdr:col>
      <xdr:colOff>88900</xdr:colOff>
      <xdr:row>77</xdr:row>
      <xdr:rowOff>130454</xdr:rowOff>
    </xdr:to>
    <xdr:cxnSp macro="">
      <xdr:nvCxnSpPr>
        <xdr:cNvPr id="347" name="直線コネクタ 346">
          <a:extLst>
            <a:ext uri="{FF2B5EF4-FFF2-40B4-BE49-F238E27FC236}">
              <a16:creationId xmlns:a16="http://schemas.microsoft.com/office/drawing/2014/main" id="{CFB333B8-A022-4160-9C69-C335629B167B}"/>
            </a:ext>
          </a:extLst>
        </xdr:cNvPr>
        <xdr:cNvCxnSpPr/>
      </xdr:nvCxnSpPr>
      <xdr:spPr>
        <a:xfrm>
          <a:off x="10388600" y="133321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28464</xdr:rowOff>
    </xdr:from>
    <xdr:ext cx="469744" cy="259045"/>
    <xdr:sp macro="" textlink="">
      <xdr:nvSpPr>
        <xdr:cNvPr id="348" name="【公営住宅】&#10;一人当たり面積平均値テキスト">
          <a:extLst>
            <a:ext uri="{FF2B5EF4-FFF2-40B4-BE49-F238E27FC236}">
              <a16:creationId xmlns:a16="http://schemas.microsoft.com/office/drawing/2014/main" id="{33C33A52-8F63-45DA-BE36-FD26B14AB814}"/>
            </a:ext>
          </a:extLst>
        </xdr:cNvPr>
        <xdr:cNvSpPr txBox="1"/>
      </xdr:nvSpPr>
      <xdr:spPr>
        <a:xfrm>
          <a:off x="10515600" y="1425881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5587</xdr:rowOff>
    </xdr:from>
    <xdr:to>
      <xdr:col>55</xdr:col>
      <xdr:colOff>50800</xdr:colOff>
      <xdr:row>84</xdr:row>
      <xdr:rowOff>107187</xdr:rowOff>
    </xdr:to>
    <xdr:sp macro="" textlink="">
      <xdr:nvSpPr>
        <xdr:cNvPr id="349" name="フローチャート: 判断 348">
          <a:extLst>
            <a:ext uri="{FF2B5EF4-FFF2-40B4-BE49-F238E27FC236}">
              <a16:creationId xmlns:a16="http://schemas.microsoft.com/office/drawing/2014/main" id="{D60D25A5-2B16-4DF7-9153-098DD237FE2D}"/>
            </a:ext>
          </a:extLst>
        </xdr:cNvPr>
        <xdr:cNvSpPr/>
      </xdr:nvSpPr>
      <xdr:spPr>
        <a:xfrm>
          <a:off x="10426700" y="14407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142291</xdr:rowOff>
    </xdr:from>
    <xdr:to>
      <xdr:col>50</xdr:col>
      <xdr:colOff>165100</xdr:colOff>
      <xdr:row>84</xdr:row>
      <xdr:rowOff>72441</xdr:rowOff>
    </xdr:to>
    <xdr:sp macro="" textlink="">
      <xdr:nvSpPr>
        <xdr:cNvPr id="350" name="フローチャート: 判断 349">
          <a:extLst>
            <a:ext uri="{FF2B5EF4-FFF2-40B4-BE49-F238E27FC236}">
              <a16:creationId xmlns:a16="http://schemas.microsoft.com/office/drawing/2014/main" id="{3F0949D3-904B-46A8-9560-F1D5968F6154}"/>
            </a:ext>
          </a:extLst>
        </xdr:cNvPr>
        <xdr:cNvSpPr/>
      </xdr:nvSpPr>
      <xdr:spPr>
        <a:xfrm>
          <a:off x="9588500" y="14372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134976</xdr:rowOff>
    </xdr:from>
    <xdr:to>
      <xdr:col>46</xdr:col>
      <xdr:colOff>38100</xdr:colOff>
      <xdr:row>84</xdr:row>
      <xdr:rowOff>65126</xdr:rowOff>
    </xdr:to>
    <xdr:sp macro="" textlink="">
      <xdr:nvSpPr>
        <xdr:cNvPr id="351" name="フローチャート: 判断 350">
          <a:extLst>
            <a:ext uri="{FF2B5EF4-FFF2-40B4-BE49-F238E27FC236}">
              <a16:creationId xmlns:a16="http://schemas.microsoft.com/office/drawing/2014/main" id="{AF5E7730-7D66-4A09-A2D7-C7A5158F3766}"/>
            </a:ext>
          </a:extLst>
        </xdr:cNvPr>
        <xdr:cNvSpPr/>
      </xdr:nvSpPr>
      <xdr:spPr>
        <a:xfrm>
          <a:off x="8699500" y="14365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137719</xdr:rowOff>
    </xdr:from>
    <xdr:to>
      <xdr:col>41</xdr:col>
      <xdr:colOff>101600</xdr:colOff>
      <xdr:row>84</xdr:row>
      <xdr:rowOff>67869</xdr:rowOff>
    </xdr:to>
    <xdr:sp macro="" textlink="">
      <xdr:nvSpPr>
        <xdr:cNvPr id="352" name="フローチャート: 判断 351">
          <a:extLst>
            <a:ext uri="{FF2B5EF4-FFF2-40B4-BE49-F238E27FC236}">
              <a16:creationId xmlns:a16="http://schemas.microsoft.com/office/drawing/2014/main" id="{2CD97C79-B54D-4923-9AF0-9E0EDFFA0236}"/>
            </a:ext>
          </a:extLst>
        </xdr:cNvPr>
        <xdr:cNvSpPr/>
      </xdr:nvSpPr>
      <xdr:spPr>
        <a:xfrm>
          <a:off x="7810500" y="143680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129947</xdr:rowOff>
    </xdr:from>
    <xdr:to>
      <xdr:col>36</xdr:col>
      <xdr:colOff>165100</xdr:colOff>
      <xdr:row>84</xdr:row>
      <xdr:rowOff>60097</xdr:rowOff>
    </xdr:to>
    <xdr:sp macro="" textlink="">
      <xdr:nvSpPr>
        <xdr:cNvPr id="353" name="フローチャート: 判断 352">
          <a:extLst>
            <a:ext uri="{FF2B5EF4-FFF2-40B4-BE49-F238E27FC236}">
              <a16:creationId xmlns:a16="http://schemas.microsoft.com/office/drawing/2014/main" id="{E2EB2A7E-0BC4-450C-ACC4-BC90B62603C7}"/>
            </a:ext>
          </a:extLst>
        </xdr:cNvPr>
        <xdr:cNvSpPr/>
      </xdr:nvSpPr>
      <xdr:spPr>
        <a:xfrm>
          <a:off x="6921500" y="143602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8BCEC1A3-12C8-4F3D-B358-8659A378AF38}"/>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C6967693-A40F-4DDB-B929-C2D266A0B17B}"/>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FF4D55F5-8809-40ED-8249-F3BB4B53667E}"/>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741A63B3-E5F2-45E0-BD79-D392D85D1187}"/>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5A931CC2-A59E-47D1-8209-85DC04FF9DB6}"/>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69138</xdr:rowOff>
    </xdr:from>
    <xdr:to>
      <xdr:col>55</xdr:col>
      <xdr:colOff>50800</xdr:colOff>
      <xdr:row>85</xdr:row>
      <xdr:rowOff>170738</xdr:rowOff>
    </xdr:to>
    <xdr:sp macro="" textlink="">
      <xdr:nvSpPr>
        <xdr:cNvPr id="359" name="楕円 358">
          <a:extLst>
            <a:ext uri="{FF2B5EF4-FFF2-40B4-BE49-F238E27FC236}">
              <a16:creationId xmlns:a16="http://schemas.microsoft.com/office/drawing/2014/main" id="{EA8D3A65-F337-44BC-B493-AD5FCCE64D72}"/>
            </a:ext>
          </a:extLst>
        </xdr:cNvPr>
        <xdr:cNvSpPr/>
      </xdr:nvSpPr>
      <xdr:spPr>
        <a:xfrm>
          <a:off x="10426700" y="14642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155515</xdr:rowOff>
    </xdr:from>
    <xdr:ext cx="469744" cy="259045"/>
    <xdr:sp macro="" textlink="">
      <xdr:nvSpPr>
        <xdr:cNvPr id="360" name="【公営住宅】&#10;一人当たり面積該当値テキスト">
          <a:extLst>
            <a:ext uri="{FF2B5EF4-FFF2-40B4-BE49-F238E27FC236}">
              <a16:creationId xmlns:a16="http://schemas.microsoft.com/office/drawing/2014/main" id="{C0182560-900C-4831-AEFD-7E64E9D367CC}"/>
            </a:ext>
          </a:extLst>
        </xdr:cNvPr>
        <xdr:cNvSpPr txBox="1"/>
      </xdr:nvSpPr>
      <xdr:spPr>
        <a:xfrm>
          <a:off x="10515600" y="14557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70053</xdr:rowOff>
    </xdr:from>
    <xdr:to>
      <xdr:col>50</xdr:col>
      <xdr:colOff>165100</xdr:colOff>
      <xdr:row>86</xdr:row>
      <xdr:rowOff>203</xdr:rowOff>
    </xdr:to>
    <xdr:sp macro="" textlink="">
      <xdr:nvSpPr>
        <xdr:cNvPr id="361" name="楕円 360">
          <a:extLst>
            <a:ext uri="{FF2B5EF4-FFF2-40B4-BE49-F238E27FC236}">
              <a16:creationId xmlns:a16="http://schemas.microsoft.com/office/drawing/2014/main" id="{56B5549A-6419-4DC6-BCC9-58BC22B4BDA2}"/>
            </a:ext>
          </a:extLst>
        </xdr:cNvPr>
        <xdr:cNvSpPr/>
      </xdr:nvSpPr>
      <xdr:spPr>
        <a:xfrm>
          <a:off x="9588500" y="14643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119938</xdr:rowOff>
    </xdr:from>
    <xdr:to>
      <xdr:col>55</xdr:col>
      <xdr:colOff>0</xdr:colOff>
      <xdr:row>85</xdr:row>
      <xdr:rowOff>120853</xdr:rowOff>
    </xdr:to>
    <xdr:cxnSp macro="">
      <xdr:nvCxnSpPr>
        <xdr:cNvPr id="362" name="直線コネクタ 361">
          <a:extLst>
            <a:ext uri="{FF2B5EF4-FFF2-40B4-BE49-F238E27FC236}">
              <a16:creationId xmlns:a16="http://schemas.microsoft.com/office/drawing/2014/main" id="{D4C3B03F-B6CB-4221-95A9-D80C05421C4C}"/>
            </a:ext>
          </a:extLst>
        </xdr:cNvPr>
        <xdr:cNvCxnSpPr/>
      </xdr:nvCxnSpPr>
      <xdr:spPr>
        <a:xfrm flipV="1">
          <a:off x="9639300" y="14693188"/>
          <a:ext cx="838200" cy="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71425</xdr:rowOff>
    </xdr:from>
    <xdr:to>
      <xdr:col>46</xdr:col>
      <xdr:colOff>38100</xdr:colOff>
      <xdr:row>86</xdr:row>
      <xdr:rowOff>1575</xdr:rowOff>
    </xdr:to>
    <xdr:sp macro="" textlink="">
      <xdr:nvSpPr>
        <xdr:cNvPr id="363" name="楕円 362">
          <a:extLst>
            <a:ext uri="{FF2B5EF4-FFF2-40B4-BE49-F238E27FC236}">
              <a16:creationId xmlns:a16="http://schemas.microsoft.com/office/drawing/2014/main" id="{22EAF2B0-3806-44F2-885C-BB1791581A8A}"/>
            </a:ext>
          </a:extLst>
        </xdr:cNvPr>
        <xdr:cNvSpPr/>
      </xdr:nvSpPr>
      <xdr:spPr>
        <a:xfrm>
          <a:off x="8699500" y="14644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120853</xdr:rowOff>
    </xdr:from>
    <xdr:to>
      <xdr:col>50</xdr:col>
      <xdr:colOff>114300</xdr:colOff>
      <xdr:row>85</xdr:row>
      <xdr:rowOff>122225</xdr:rowOff>
    </xdr:to>
    <xdr:cxnSp macro="">
      <xdr:nvCxnSpPr>
        <xdr:cNvPr id="364" name="直線コネクタ 363">
          <a:extLst>
            <a:ext uri="{FF2B5EF4-FFF2-40B4-BE49-F238E27FC236}">
              <a16:creationId xmlns:a16="http://schemas.microsoft.com/office/drawing/2014/main" id="{57E94692-2E70-4788-8A0D-E1E1903C2A36}"/>
            </a:ext>
          </a:extLst>
        </xdr:cNvPr>
        <xdr:cNvCxnSpPr/>
      </xdr:nvCxnSpPr>
      <xdr:spPr>
        <a:xfrm flipV="1">
          <a:off x="8750300" y="14694103"/>
          <a:ext cx="889000" cy="1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72340</xdr:rowOff>
    </xdr:from>
    <xdr:to>
      <xdr:col>41</xdr:col>
      <xdr:colOff>101600</xdr:colOff>
      <xdr:row>86</xdr:row>
      <xdr:rowOff>2490</xdr:rowOff>
    </xdr:to>
    <xdr:sp macro="" textlink="">
      <xdr:nvSpPr>
        <xdr:cNvPr id="365" name="楕円 364">
          <a:extLst>
            <a:ext uri="{FF2B5EF4-FFF2-40B4-BE49-F238E27FC236}">
              <a16:creationId xmlns:a16="http://schemas.microsoft.com/office/drawing/2014/main" id="{72EEC248-352A-4E16-BCBB-913FE43FEADF}"/>
            </a:ext>
          </a:extLst>
        </xdr:cNvPr>
        <xdr:cNvSpPr/>
      </xdr:nvSpPr>
      <xdr:spPr>
        <a:xfrm>
          <a:off x="7810500" y="14645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122225</xdr:rowOff>
    </xdr:from>
    <xdr:to>
      <xdr:col>45</xdr:col>
      <xdr:colOff>177800</xdr:colOff>
      <xdr:row>85</xdr:row>
      <xdr:rowOff>123140</xdr:rowOff>
    </xdr:to>
    <xdr:cxnSp macro="">
      <xdr:nvCxnSpPr>
        <xdr:cNvPr id="366" name="直線コネクタ 365">
          <a:extLst>
            <a:ext uri="{FF2B5EF4-FFF2-40B4-BE49-F238E27FC236}">
              <a16:creationId xmlns:a16="http://schemas.microsoft.com/office/drawing/2014/main" id="{1502C080-56D9-4D57-A972-644441808CC1}"/>
            </a:ext>
          </a:extLst>
        </xdr:cNvPr>
        <xdr:cNvCxnSpPr/>
      </xdr:nvCxnSpPr>
      <xdr:spPr>
        <a:xfrm flipV="1">
          <a:off x="7861300" y="14695475"/>
          <a:ext cx="889000" cy="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73253</xdr:rowOff>
    </xdr:from>
    <xdr:to>
      <xdr:col>36</xdr:col>
      <xdr:colOff>165100</xdr:colOff>
      <xdr:row>86</xdr:row>
      <xdr:rowOff>3403</xdr:rowOff>
    </xdr:to>
    <xdr:sp macro="" textlink="">
      <xdr:nvSpPr>
        <xdr:cNvPr id="367" name="楕円 366">
          <a:extLst>
            <a:ext uri="{FF2B5EF4-FFF2-40B4-BE49-F238E27FC236}">
              <a16:creationId xmlns:a16="http://schemas.microsoft.com/office/drawing/2014/main" id="{19E70238-0101-49E7-8898-B834C5E5F3B3}"/>
            </a:ext>
          </a:extLst>
        </xdr:cNvPr>
        <xdr:cNvSpPr/>
      </xdr:nvSpPr>
      <xdr:spPr>
        <a:xfrm>
          <a:off x="6921500" y="14646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123140</xdr:rowOff>
    </xdr:from>
    <xdr:to>
      <xdr:col>41</xdr:col>
      <xdr:colOff>50800</xdr:colOff>
      <xdr:row>85</xdr:row>
      <xdr:rowOff>124053</xdr:rowOff>
    </xdr:to>
    <xdr:cxnSp macro="">
      <xdr:nvCxnSpPr>
        <xdr:cNvPr id="368" name="直線コネクタ 367">
          <a:extLst>
            <a:ext uri="{FF2B5EF4-FFF2-40B4-BE49-F238E27FC236}">
              <a16:creationId xmlns:a16="http://schemas.microsoft.com/office/drawing/2014/main" id="{1BF1B028-CB22-44C0-B005-71AD4D40CB3C}"/>
            </a:ext>
          </a:extLst>
        </xdr:cNvPr>
        <xdr:cNvCxnSpPr/>
      </xdr:nvCxnSpPr>
      <xdr:spPr>
        <a:xfrm flipV="1">
          <a:off x="6972300" y="14696390"/>
          <a:ext cx="889000" cy="9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88968</xdr:rowOff>
    </xdr:from>
    <xdr:ext cx="469744" cy="259045"/>
    <xdr:sp macro="" textlink="">
      <xdr:nvSpPr>
        <xdr:cNvPr id="369" name="n_1aveValue【公営住宅】&#10;一人当たり面積">
          <a:extLst>
            <a:ext uri="{FF2B5EF4-FFF2-40B4-BE49-F238E27FC236}">
              <a16:creationId xmlns:a16="http://schemas.microsoft.com/office/drawing/2014/main" id="{2B34B7BD-8A67-492C-BF91-E9BD7E3A6DDA}"/>
            </a:ext>
          </a:extLst>
        </xdr:cNvPr>
        <xdr:cNvSpPr txBox="1"/>
      </xdr:nvSpPr>
      <xdr:spPr>
        <a:xfrm>
          <a:off x="9391727" y="141478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81653</xdr:rowOff>
    </xdr:from>
    <xdr:ext cx="469744" cy="259045"/>
    <xdr:sp macro="" textlink="">
      <xdr:nvSpPr>
        <xdr:cNvPr id="370" name="n_2aveValue【公営住宅】&#10;一人当たり面積">
          <a:extLst>
            <a:ext uri="{FF2B5EF4-FFF2-40B4-BE49-F238E27FC236}">
              <a16:creationId xmlns:a16="http://schemas.microsoft.com/office/drawing/2014/main" id="{8E604523-BB0E-4BD6-BD10-31ADD0CB8F48}"/>
            </a:ext>
          </a:extLst>
        </xdr:cNvPr>
        <xdr:cNvSpPr txBox="1"/>
      </xdr:nvSpPr>
      <xdr:spPr>
        <a:xfrm>
          <a:off x="8515427" y="141405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84396</xdr:rowOff>
    </xdr:from>
    <xdr:ext cx="469744" cy="259045"/>
    <xdr:sp macro="" textlink="">
      <xdr:nvSpPr>
        <xdr:cNvPr id="371" name="n_3aveValue【公営住宅】&#10;一人当たり面積">
          <a:extLst>
            <a:ext uri="{FF2B5EF4-FFF2-40B4-BE49-F238E27FC236}">
              <a16:creationId xmlns:a16="http://schemas.microsoft.com/office/drawing/2014/main" id="{0F033BC0-4728-40E3-B819-55DC30A9B9DD}"/>
            </a:ext>
          </a:extLst>
        </xdr:cNvPr>
        <xdr:cNvSpPr txBox="1"/>
      </xdr:nvSpPr>
      <xdr:spPr>
        <a:xfrm>
          <a:off x="7626427" y="141432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76624</xdr:rowOff>
    </xdr:from>
    <xdr:ext cx="469744" cy="259045"/>
    <xdr:sp macro="" textlink="">
      <xdr:nvSpPr>
        <xdr:cNvPr id="372" name="n_4aveValue【公営住宅】&#10;一人当たり面積">
          <a:extLst>
            <a:ext uri="{FF2B5EF4-FFF2-40B4-BE49-F238E27FC236}">
              <a16:creationId xmlns:a16="http://schemas.microsoft.com/office/drawing/2014/main" id="{4A47CC77-0F9D-4D16-822F-FD24830AE694}"/>
            </a:ext>
          </a:extLst>
        </xdr:cNvPr>
        <xdr:cNvSpPr txBox="1"/>
      </xdr:nvSpPr>
      <xdr:spPr>
        <a:xfrm>
          <a:off x="6737427" y="141355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162780</xdr:rowOff>
    </xdr:from>
    <xdr:ext cx="469744" cy="259045"/>
    <xdr:sp macro="" textlink="">
      <xdr:nvSpPr>
        <xdr:cNvPr id="373" name="n_1mainValue【公営住宅】&#10;一人当たり面積">
          <a:extLst>
            <a:ext uri="{FF2B5EF4-FFF2-40B4-BE49-F238E27FC236}">
              <a16:creationId xmlns:a16="http://schemas.microsoft.com/office/drawing/2014/main" id="{721DF0B1-1037-411D-B7F3-564EE34CE58E}"/>
            </a:ext>
          </a:extLst>
        </xdr:cNvPr>
        <xdr:cNvSpPr txBox="1"/>
      </xdr:nvSpPr>
      <xdr:spPr>
        <a:xfrm>
          <a:off x="9391727" y="147360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164152</xdr:rowOff>
    </xdr:from>
    <xdr:ext cx="469744" cy="259045"/>
    <xdr:sp macro="" textlink="">
      <xdr:nvSpPr>
        <xdr:cNvPr id="374" name="n_2mainValue【公営住宅】&#10;一人当たり面積">
          <a:extLst>
            <a:ext uri="{FF2B5EF4-FFF2-40B4-BE49-F238E27FC236}">
              <a16:creationId xmlns:a16="http://schemas.microsoft.com/office/drawing/2014/main" id="{551B7EEC-4064-4FB7-B82B-C419D9D43599}"/>
            </a:ext>
          </a:extLst>
        </xdr:cNvPr>
        <xdr:cNvSpPr txBox="1"/>
      </xdr:nvSpPr>
      <xdr:spPr>
        <a:xfrm>
          <a:off x="8515427" y="14737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165067</xdr:rowOff>
    </xdr:from>
    <xdr:ext cx="469744" cy="259045"/>
    <xdr:sp macro="" textlink="">
      <xdr:nvSpPr>
        <xdr:cNvPr id="375" name="n_3mainValue【公営住宅】&#10;一人当たり面積">
          <a:extLst>
            <a:ext uri="{FF2B5EF4-FFF2-40B4-BE49-F238E27FC236}">
              <a16:creationId xmlns:a16="http://schemas.microsoft.com/office/drawing/2014/main" id="{C9B3CA60-B9F1-4128-BE08-AC2D39FECFDA}"/>
            </a:ext>
          </a:extLst>
        </xdr:cNvPr>
        <xdr:cNvSpPr txBox="1"/>
      </xdr:nvSpPr>
      <xdr:spPr>
        <a:xfrm>
          <a:off x="7626427" y="14738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165980</xdr:rowOff>
    </xdr:from>
    <xdr:ext cx="469744" cy="259045"/>
    <xdr:sp macro="" textlink="">
      <xdr:nvSpPr>
        <xdr:cNvPr id="376" name="n_4mainValue【公営住宅】&#10;一人当たり面積">
          <a:extLst>
            <a:ext uri="{FF2B5EF4-FFF2-40B4-BE49-F238E27FC236}">
              <a16:creationId xmlns:a16="http://schemas.microsoft.com/office/drawing/2014/main" id="{8B85B02F-2C57-4C1B-9EBB-E197E724414E}"/>
            </a:ext>
          </a:extLst>
        </xdr:cNvPr>
        <xdr:cNvSpPr txBox="1"/>
      </xdr:nvSpPr>
      <xdr:spPr>
        <a:xfrm>
          <a:off x="6737427" y="147392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7" name="正方形/長方形 376">
          <a:extLst>
            <a:ext uri="{FF2B5EF4-FFF2-40B4-BE49-F238E27FC236}">
              <a16:creationId xmlns:a16="http://schemas.microsoft.com/office/drawing/2014/main" id="{E8334B0A-51F6-4B47-817D-943EA7C1332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8" name="正方形/長方形 377">
          <a:extLst>
            <a:ext uri="{FF2B5EF4-FFF2-40B4-BE49-F238E27FC236}">
              <a16:creationId xmlns:a16="http://schemas.microsoft.com/office/drawing/2014/main" id="{53079E63-1B83-4AC9-8673-676E6F26886D}"/>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9" name="正方形/長方形 378">
          <a:extLst>
            <a:ext uri="{FF2B5EF4-FFF2-40B4-BE49-F238E27FC236}">
              <a16:creationId xmlns:a16="http://schemas.microsoft.com/office/drawing/2014/main" id="{79A4BE53-5862-4BA0-81F4-E4CE807169C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0" name="正方形/長方形 379">
          <a:extLst>
            <a:ext uri="{FF2B5EF4-FFF2-40B4-BE49-F238E27FC236}">
              <a16:creationId xmlns:a16="http://schemas.microsoft.com/office/drawing/2014/main" id="{8ACEAF46-167A-4C5F-88F7-42901337D786}"/>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1" name="正方形/長方形 380">
          <a:extLst>
            <a:ext uri="{FF2B5EF4-FFF2-40B4-BE49-F238E27FC236}">
              <a16:creationId xmlns:a16="http://schemas.microsoft.com/office/drawing/2014/main" id="{C94E2924-2B8F-4B8A-B5A1-84220F77C5D8}"/>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2" name="正方形/長方形 381">
          <a:extLst>
            <a:ext uri="{FF2B5EF4-FFF2-40B4-BE49-F238E27FC236}">
              <a16:creationId xmlns:a16="http://schemas.microsoft.com/office/drawing/2014/main" id="{9E062074-75CA-4A5F-A13E-2E4861121492}"/>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3" name="正方形/長方形 382">
          <a:extLst>
            <a:ext uri="{FF2B5EF4-FFF2-40B4-BE49-F238E27FC236}">
              <a16:creationId xmlns:a16="http://schemas.microsoft.com/office/drawing/2014/main" id="{1287BFD4-C381-473A-A603-998918E0D06C}"/>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4" name="正方形/長方形 383">
          <a:extLst>
            <a:ext uri="{FF2B5EF4-FFF2-40B4-BE49-F238E27FC236}">
              <a16:creationId xmlns:a16="http://schemas.microsoft.com/office/drawing/2014/main" id="{A5A78201-98C7-47AB-812F-69C2AE7877A0}"/>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5" name="テキスト ボックス 384">
          <a:extLst>
            <a:ext uri="{FF2B5EF4-FFF2-40B4-BE49-F238E27FC236}">
              <a16:creationId xmlns:a16="http://schemas.microsoft.com/office/drawing/2014/main" id="{43623675-6994-412D-A65F-D9957DD020B3}"/>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6" name="直線コネクタ 385">
          <a:extLst>
            <a:ext uri="{FF2B5EF4-FFF2-40B4-BE49-F238E27FC236}">
              <a16:creationId xmlns:a16="http://schemas.microsoft.com/office/drawing/2014/main" id="{BAE7E65D-657C-40DB-83C0-63846B602DF4}"/>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7" name="テキスト ボックス 386">
          <a:extLst>
            <a:ext uri="{FF2B5EF4-FFF2-40B4-BE49-F238E27FC236}">
              <a16:creationId xmlns:a16="http://schemas.microsoft.com/office/drawing/2014/main" id="{38E7EF46-9002-433F-AB34-B8A1636B2133}"/>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88" name="直線コネクタ 387">
          <a:extLst>
            <a:ext uri="{FF2B5EF4-FFF2-40B4-BE49-F238E27FC236}">
              <a16:creationId xmlns:a16="http://schemas.microsoft.com/office/drawing/2014/main" id="{55404417-9F06-45A6-AC63-A69E17CEDF52}"/>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89" name="テキスト ボックス 388">
          <a:extLst>
            <a:ext uri="{FF2B5EF4-FFF2-40B4-BE49-F238E27FC236}">
              <a16:creationId xmlns:a16="http://schemas.microsoft.com/office/drawing/2014/main" id="{A21FEBB3-767E-4698-94CD-B09A84791E7F}"/>
            </a:ext>
          </a:extLst>
        </xdr:cNvPr>
        <xdr:cNvSpPr txBox="1"/>
      </xdr:nvSpPr>
      <xdr:spPr>
        <a:xfrm>
          <a:off x="294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0" name="直線コネクタ 389">
          <a:extLst>
            <a:ext uri="{FF2B5EF4-FFF2-40B4-BE49-F238E27FC236}">
              <a16:creationId xmlns:a16="http://schemas.microsoft.com/office/drawing/2014/main" id="{E29B8F39-5EC3-48AA-8A60-D1A55D4A267C}"/>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1" name="テキスト ボックス 390">
          <a:extLst>
            <a:ext uri="{FF2B5EF4-FFF2-40B4-BE49-F238E27FC236}">
              <a16:creationId xmlns:a16="http://schemas.microsoft.com/office/drawing/2014/main" id="{6E41B596-11E1-4748-A540-38CDD0113284}"/>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2" name="直線コネクタ 391">
          <a:extLst>
            <a:ext uri="{FF2B5EF4-FFF2-40B4-BE49-F238E27FC236}">
              <a16:creationId xmlns:a16="http://schemas.microsoft.com/office/drawing/2014/main" id="{7A977C50-69BE-4F0D-9485-EB6E16C5C456}"/>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3" name="テキスト ボックス 392">
          <a:extLst>
            <a:ext uri="{FF2B5EF4-FFF2-40B4-BE49-F238E27FC236}">
              <a16:creationId xmlns:a16="http://schemas.microsoft.com/office/drawing/2014/main" id="{FC6AABA4-27F6-45AB-94AF-E2AFFDDEE248}"/>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4" name="直線コネクタ 393">
          <a:extLst>
            <a:ext uri="{FF2B5EF4-FFF2-40B4-BE49-F238E27FC236}">
              <a16:creationId xmlns:a16="http://schemas.microsoft.com/office/drawing/2014/main" id="{1F56391E-4359-44C6-9B64-6EE533272F40}"/>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5" name="テキスト ボックス 394">
          <a:extLst>
            <a:ext uri="{FF2B5EF4-FFF2-40B4-BE49-F238E27FC236}">
              <a16:creationId xmlns:a16="http://schemas.microsoft.com/office/drawing/2014/main" id="{2C223346-3E40-48A5-9CF7-F1A053954119}"/>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6" name="直線コネクタ 395">
          <a:extLst>
            <a:ext uri="{FF2B5EF4-FFF2-40B4-BE49-F238E27FC236}">
              <a16:creationId xmlns:a16="http://schemas.microsoft.com/office/drawing/2014/main" id="{06E3455D-1FB7-46AE-BEA5-E37606C82408}"/>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97" name="テキスト ボックス 396">
          <a:extLst>
            <a:ext uri="{FF2B5EF4-FFF2-40B4-BE49-F238E27FC236}">
              <a16:creationId xmlns:a16="http://schemas.microsoft.com/office/drawing/2014/main" id="{D549D57B-A10A-453B-BE58-424659355CCA}"/>
            </a:ext>
          </a:extLst>
        </xdr:cNvPr>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8" name="直線コネクタ 397">
          <a:extLst>
            <a:ext uri="{FF2B5EF4-FFF2-40B4-BE49-F238E27FC236}">
              <a16:creationId xmlns:a16="http://schemas.microsoft.com/office/drawing/2014/main" id="{81994779-FE57-4751-833C-961F882C32C3}"/>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399" name="テキスト ボックス 398">
          <a:extLst>
            <a:ext uri="{FF2B5EF4-FFF2-40B4-BE49-F238E27FC236}">
              <a16:creationId xmlns:a16="http://schemas.microsoft.com/office/drawing/2014/main" id="{ECAD4C50-5FE9-483C-9186-A617C3056BFA}"/>
            </a:ext>
          </a:extLst>
        </xdr:cNvPr>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0" name="【港湾・漁港】&#10;有形固定資産減価償却率グラフ枠">
          <a:extLst>
            <a:ext uri="{FF2B5EF4-FFF2-40B4-BE49-F238E27FC236}">
              <a16:creationId xmlns:a16="http://schemas.microsoft.com/office/drawing/2014/main" id="{90D4DBE2-D798-4AA5-96E9-C8E251996D6D}"/>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59055</xdr:rowOff>
    </xdr:from>
    <xdr:to>
      <xdr:col>24</xdr:col>
      <xdr:colOff>62865</xdr:colOff>
      <xdr:row>108</xdr:row>
      <xdr:rowOff>118111</xdr:rowOff>
    </xdr:to>
    <xdr:cxnSp macro="">
      <xdr:nvCxnSpPr>
        <xdr:cNvPr id="401" name="直線コネクタ 400">
          <a:extLst>
            <a:ext uri="{FF2B5EF4-FFF2-40B4-BE49-F238E27FC236}">
              <a16:creationId xmlns:a16="http://schemas.microsoft.com/office/drawing/2014/main" id="{B02D1B91-C74B-46F6-BEAD-590CF8CAA554}"/>
            </a:ext>
          </a:extLst>
        </xdr:cNvPr>
        <xdr:cNvCxnSpPr/>
      </xdr:nvCxnSpPr>
      <xdr:spPr>
        <a:xfrm flipV="1">
          <a:off x="4634865" y="17204055"/>
          <a:ext cx="0" cy="14306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121938</xdr:rowOff>
    </xdr:from>
    <xdr:ext cx="405111" cy="259045"/>
    <xdr:sp macro="" textlink="">
      <xdr:nvSpPr>
        <xdr:cNvPr id="402" name="【港湾・漁港】&#10;有形固定資産減価償却率最小値テキスト">
          <a:extLst>
            <a:ext uri="{FF2B5EF4-FFF2-40B4-BE49-F238E27FC236}">
              <a16:creationId xmlns:a16="http://schemas.microsoft.com/office/drawing/2014/main" id="{51291E88-0F32-42CC-A186-1E9FD3439B45}"/>
            </a:ext>
          </a:extLst>
        </xdr:cNvPr>
        <xdr:cNvSpPr txBox="1"/>
      </xdr:nvSpPr>
      <xdr:spPr>
        <a:xfrm>
          <a:off x="4673600" y="18638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118111</xdr:rowOff>
    </xdr:from>
    <xdr:to>
      <xdr:col>24</xdr:col>
      <xdr:colOff>152400</xdr:colOff>
      <xdr:row>108</xdr:row>
      <xdr:rowOff>118111</xdr:rowOff>
    </xdr:to>
    <xdr:cxnSp macro="">
      <xdr:nvCxnSpPr>
        <xdr:cNvPr id="403" name="直線コネクタ 402">
          <a:extLst>
            <a:ext uri="{FF2B5EF4-FFF2-40B4-BE49-F238E27FC236}">
              <a16:creationId xmlns:a16="http://schemas.microsoft.com/office/drawing/2014/main" id="{CFE20E6C-EDC1-4772-B003-5124EAD0C6DB}"/>
            </a:ext>
          </a:extLst>
        </xdr:cNvPr>
        <xdr:cNvCxnSpPr/>
      </xdr:nvCxnSpPr>
      <xdr:spPr>
        <a:xfrm>
          <a:off x="4546600" y="18634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5732</xdr:rowOff>
    </xdr:from>
    <xdr:ext cx="405111" cy="259045"/>
    <xdr:sp macro="" textlink="">
      <xdr:nvSpPr>
        <xdr:cNvPr id="404" name="【港湾・漁港】&#10;有形固定資産減価償却率最大値テキスト">
          <a:extLst>
            <a:ext uri="{FF2B5EF4-FFF2-40B4-BE49-F238E27FC236}">
              <a16:creationId xmlns:a16="http://schemas.microsoft.com/office/drawing/2014/main" id="{032444D5-B2CE-4F70-A211-C25372F2A5C4}"/>
            </a:ext>
          </a:extLst>
        </xdr:cNvPr>
        <xdr:cNvSpPr txBox="1"/>
      </xdr:nvSpPr>
      <xdr:spPr>
        <a:xfrm>
          <a:off x="4673600" y="16979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59055</xdr:rowOff>
    </xdr:from>
    <xdr:to>
      <xdr:col>24</xdr:col>
      <xdr:colOff>152400</xdr:colOff>
      <xdr:row>100</xdr:row>
      <xdr:rowOff>59055</xdr:rowOff>
    </xdr:to>
    <xdr:cxnSp macro="">
      <xdr:nvCxnSpPr>
        <xdr:cNvPr id="405" name="直線コネクタ 404">
          <a:extLst>
            <a:ext uri="{FF2B5EF4-FFF2-40B4-BE49-F238E27FC236}">
              <a16:creationId xmlns:a16="http://schemas.microsoft.com/office/drawing/2014/main" id="{6E8341E7-9C2D-4AC1-8283-E5E00BBC9B97}"/>
            </a:ext>
          </a:extLst>
        </xdr:cNvPr>
        <xdr:cNvCxnSpPr/>
      </xdr:nvCxnSpPr>
      <xdr:spPr>
        <a:xfrm>
          <a:off x="4546600" y="172040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60977</xdr:rowOff>
    </xdr:from>
    <xdr:ext cx="405111" cy="259045"/>
    <xdr:sp macro="" textlink="">
      <xdr:nvSpPr>
        <xdr:cNvPr id="406" name="【港湾・漁港】&#10;有形固定資産減価償却率平均値テキスト">
          <a:extLst>
            <a:ext uri="{FF2B5EF4-FFF2-40B4-BE49-F238E27FC236}">
              <a16:creationId xmlns:a16="http://schemas.microsoft.com/office/drawing/2014/main" id="{E796A5D3-63CF-43D2-94D2-D5D02EB6E50E}"/>
            </a:ext>
          </a:extLst>
        </xdr:cNvPr>
        <xdr:cNvSpPr txBox="1"/>
      </xdr:nvSpPr>
      <xdr:spPr>
        <a:xfrm>
          <a:off x="4673600" y="178917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82550</xdr:rowOff>
    </xdr:from>
    <xdr:to>
      <xdr:col>24</xdr:col>
      <xdr:colOff>114300</xdr:colOff>
      <xdr:row>105</xdr:row>
      <xdr:rowOff>12700</xdr:rowOff>
    </xdr:to>
    <xdr:sp macro="" textlink="">
      <xdr:nvSpPr>
        <xdr:cNvPr id="407" name="フローチャート: 判断 406">
          <a:extLst>
            <a:ext uri="{FF2B5EF4-FFF2-40B4-BE49-F238E27FC236}">
              <a16:creationId xmlns:a16="http://schemas.microsoft.com/office/drawing/2014/main" id="{E94E1971-3B5B-4BC5-A8C9-C0082701EA83}"/>
            </a:ext>
          </a:extLst>
        </xdr:cNvPr>
        <xdr:cNvSpPr/>
      </xdr:nvSpPr>
      <xdr:spPr>
        <a:xfrm>
          <a:off x="4584700" y="1791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38736</xdr:rowOff>
    </xdr:from>
    <xdr:to>
      <xdr:col>20</xdr:col>
      <xdr:colOff>38100</xdr:colOff>
      <xdr:row>104</xdr:row>
      <xdr:rowOff>140336</xdr:rowOff>
    </xdr:to>
    <xdr:sp macro="" textlink="">
      <xdr:nvSpPr>
        <xdr:cNvPr id="408" name="フローチャート: 判断 407">
          <a:extLst>
            <a:ext uri="{FF2B5EF4-FFF2-40B4-BE49-F238E27FC236}">
              <a16:creationId xmlns:a16="http://schemas.microsoft.com/office/drawing/2014/main" id="{231B75A4-FC82-4204-A9C8-B370DD680F89}"/>
            </a:ext>
          </a:extLst>
        </xdr:cNvPr>
        <xdr:cNvSpPr/>
      </xdr:nvSpPr>
      <xdr:spPr>
        <a:xfrm>
          <a:off x="3746500" y="17869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147320</xdr:rowOff>
    </xdr:from>
    <xdr:to>
      <xdr:col>15</xdr:col>
      <xdr:colOff>101600</xdr:colOff>
      <xdr:row>104</xdr:row>
      <xdr:rowOff>77470</xdr:rowOff>
    </xdr:to>
    <xdr:sp macro="" textlink="">
      <xdr:nvSpPr>
        <xdr:cNvPr id="409" name="フローチャート: 判断 408">
          <a:extLst>
            <a:ext uri="{FF2B5EF4-FFF2-40B4-BE49-F238E27FC236}">
              <a16:creationId xmlns:a16="http://schemas.microsoft.com/office/drawing/2014/main" id="{37E3908D-7A76-42B7-BBE5-16D0BE9F608C}"/>
            </a:ext>
          </a:extLst>
        </xdr:cNvPr>
        <xdr:cNvSpPr/>
      </xdr:nvSpPr>
      <xdr:spPr>
        <a:xfrm>
          <a:off x="2857500" y="17806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95886</xdr:rowOff>
    </xdr:from>
    <xdr:to>
      <xdr:col>10</xdr:col>
      <xdr:colOff>165100</xdr:colOff>
      <xdr:row>104</xdr:row>
      <xdr:rowOff>26036</xdr:rowOff>
    </xdr:to>
    <xdr:sp macro="" textlink="">
      <xdr:nvSpPr>
        <xdr:cNvPr id="410" name="フローチャート: 判断 409">
          <a:extLst>
            <a:ext uri="{FF2B5EF4-FFF2-40B4-BE49-F238E27FC236}">
              <a16:creationId xmlns:a16="http://schemas.microsoft.com/office/drawing/2014/main" id="{9E7D07EC-D932-4DCE-B29F-DCFF2BDD8F66}"/>
            </a:ext>
          </a:extLst>
        </xdr:cNvPr>
        <xdr:cNvSpPr/>
      </xdr:nvSpPr>
      <xdr:spPr>
        <a:xfrm>
          <a:off x="1968500" y="17755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36830</xdr:rowOff>
    </xdr:from>
    <xdr:to>
      <xdr:col>6</xdr:col>
      <xdr:colOff>38100</xdr:colOff>
      <xdr:row>103</xdr:row>
      <xdr:rowOff>138430</xdr:rowOff>
    </xdr:to>
    <xdr:sp macro="" textlink="">
      <xdr:nvSpPr>
        <xdr:cNvPr id="411" name="フローチャート: 判断 410">
          <a:extLst>
            <a:ext uri="{FF2B5EF4-FFF2-40B4-BE49-F238E27FC236}">
              <a16:creationId xmlns:a16="http://schemas.microsoft.com/office/drawing/2014/main" id="{B95D8E65-5BEC-4D77-8A08-231F4841BA68}"/>
            </a:ext>
          </a:extLst>
        </xdr:cNvPr>
        <xdr:cNvSpPr/>
      </xdr:nvSpPr>
      <xdr:spPr>
        <a:xfrm>
          <a:off x="1079500" y="1769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F8A982D7-9807-40F8-8D17-6C038C441A93}"/>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0C945F65-B089-4559-AA61-53748B67008D}"/>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4C97D707-8ED1-4E7F-90EC-F81E30FAC8B0}"/>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ECDCD144-CBA9-4C31-A84D-BC80E8F6C0BC}"/>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67F69DF4-6D26-44F4-81B5-80168135FA01}"/>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48261</xdr:rowOff>
    </xdr:from>
    <xdr:to>
      <xdr:col>24</xdr:col>
      <xdr:colOff>114300</xdr:colOff>
      <xdr:row>104</xdr:row>
      <xdr:rowOff>149861</xdr:rowOff>
    </xdr:to>
    <xdr:sp macro="" textlink="">
      <xdr:nvSpPr>
        <xdr:cNvPr id="417" name="楕円 416">
          <a:extLst>
            <a:ext uri="{FF2B5EF4-FFF2-40B4-BE49-F238E27FC236}">
              <a16:creationId xmlns:a16="http://schemas.microsoft.com/office/drawing/2014/main" id="{EE6A9CA3-9E8A-448F-80E1-CA219E6C44AF}"/>
            </a:ext>
          </a:extLst>
        </xdr:cNvPr>
        <xdr:cNvSpPr/>
      </xdr:nvSpPr>
      <xdr:spPr>
        <a:xfrm>
          <a:off x="4584700" y="17879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103</xdr:row>
      <xdr:rowOff>71138</xdr:rowOff>
    </xdr:from>
    <xdr:ext cx="405111" cy="259045"/>
    <xdr:sp macro="" textlink="">
      <xdr:nvSpPr>
        <xdr:cNvPr id="418" name="【港湾・漁港】&#10;有形固定資産減価償却率該当値テキスト">
          <a:extLst>
            <a:ext uri="{FF2B5EF4-FFF2-40B4-BE49-F238E27FC236}">
              <a16:creationId xmlns:a16="http://schemas.microsoft.com/office/drawing/2014/main" id="{F0580CDA-77FA-4B88-815B-F8B2F9549F67}"/>
            </a:ext>
          </a:extLst>
        </xdr:cNvPr>
        <xdr:cNvSpPr txBox="1"/>
      </xdr:nvSpPr>
      <xdr:spPr>
        <a:xfrm>
          <a:off x="4673600" y="17730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10161</xdr:rowOff>
    </xdr:from>
    <xdr:to>
      <xdr:col>20</xdr:col>
      <xdr:colOff>38100</xdr:colOff>
      <xdr:row>104</xdr:row>
      <xdr:rowOff>111761</xdr:rowOff>
    </xdr:to>
    <xdr:sp macro="" textlink="">
      <xdr:nvSpPr>
        <xdr:cNvPr id="419" name="楕円 418">
          <a:extLst>
            <a:ext uri="{FF2B5EF4-FFF2-40B4-BE49-F238E27FC236}">
              <a16:creationId xmlns:a16="http://schemas.microsoft.com/office/drawing/2014/main" id="{59C91FB1-B881-472F-A49E-FA64D62BB10D}"/>
            </a:ext>
          </a:extLst>
        </xdr:cNvPr>
        <xdr:cNvSpPr/>
      </xdr:nvSpPr>
      <xdr:spPr>
        <a:xfrm>
          <a:off x="3746500" y="17840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104</xdr:row>
      <xdr:rowOff>60961</xdr:rowOff>
    </xdr:from>
    <xdr:to>
      <xdr:col>24</xdr:col>
      <xdr:colOff>63500</xdr:colOff>
      <xdr:row>104</xdr:row>
      <xdr:rowOff>99061</xdr:rowOff>
    </xdr:to>
    <xdr:cxnSp macro="">
      <xdr:nvCxnSpPr>
        <xdr:cNvPr id="420" name="直線コネクタ 419">
          <a:extLst>
            <a:ext uri="{FF2B5EF4-FFF2-40B4-BE49-F238E27FC236}">
              <a16:creationId xmlns:a16="http://schemas.microsoft.com/office/drawing/2014/main" id="{9B054548-CFB3-4599-BF85-75A32319C9C0}"/>
            </a:ext>
          </a:extLst>
        </xdr:cNvPr>
        <xdr:cNvCxnSpPr/>
      </xdr:nvCxnSpPr>
      <xdr:spPr>
        <a:xfrm>
          <a:off x="3797300" y="17891761"/>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103</xdr:row>
      <xdr:rowOff>143511</xdr:rowOff>
    </xdr:from>
    <xdr:to>
      <xdr:col>15</xdr:col>
      <xdr:colOff>101600</xdr:colOff>
      <xdr:row>104</xdr:row>
      <xdr:rowOff>73661</xdr:rowOff>
    </xdr:to>
    <xdr:sp macro="" textlink="">
      <xdr:nvSpPr>
        <xdr:cNvPr id="421" name="楕円 420">
          <a:extLst>
            <a:ext uri="{FF2B5EF4-FFF2-40B4-BE49-F238E27FC236}">
              <a16:creationId xmlns:a16="http://schemas.microsoft.com/office/drawing/2014/main" id="{A96D37DD-7408-43D4-980F-3C78C26A5C8C}"/>
            </a:ext>
          </a:extLst>
        </xdr:cNvPr>
        <xdr:cNvSpPr/>
      </xdr:nvSpPr>
      <xdr:spPr>
        <a:xfrm>
          <a:off x="2857500" y="17802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22861</xdr:rowOff>
    </xdr:from>
    <xdr:to>
      <xdr:col>19</xdr:col>
      <xdr:colOff>177800</xdr:colOff>
      <xdr:row>104</xdr:row>
      <xdr:rowOff>60961</xdr:rowOff>
    </xdr:to>
    <xdr:cxnSp macro="">
      <xdr:nvCxnSpPr>
        <xdr:cNvPr id="422" name="直線コネクタ 421">
          <a:extLst>
            <a:ext uri="{FF2B5EF4-FFF2-40B4-BE49-F238E27FC236}">
              <a16:creationId xmlns:a16="http://schemas.microsoft.com/office/drawing/2014/main" id="{4A77D4FB-A019-44DE-B491-EE6FD0B6EA9F}"/>
            </a:ext>
          </a:extLst>
        </xdr:cNvPr>
        <xdr:cNvCxnSpPr/>
      </xdr:nvCxnSpPr>
      <xdr:spPr>
        <a:xfrm>
          <a:off x="2908300" y="17853661"/>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103</xdr:row>
      <xdr:rowOff>109220</xdr:rowOff>
    </xdr:from>
    <xdr:to>
      <xdr:col>10</xdr:col>
      <xdr:colOff>165100</xdr:colOff>
      <xdr:row>104</xdr:row>
      <xdr:rowOff>39370</xdr:rowOff>
    </xdr:to>
    <xdr:sp macro="" textlink="">
      <xdr:nvSpPr>
        <xdr:cNvPr id="423" name="楕円 422">
          <a:extLst>
            <a:ext uri="{FF2B5EF4-FFF2-40B4-BE49-F238E27FC236}">
              <a16:creationId xmlns:a16="http://schemas.microsoft.com/office/drawing/2014/main" id="{5AF2D3C8-6ADB-4B31-916A-A6618A2FE884}"/>
            </a:ext>
          </a:extLst>
        </xdr:cNvPr>
        <xdr:cNvSpPr/>
      </xdr:nvSpPr>
      <xdr:spPr>
        <a:xfrm>
          <a:off x="1968500" y="17768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103</xdr:row>
      <xdr:rowOff>160020</xdr:rowOff>
    </xdr:from>
    <xdr:to>
      <xdr:col>15</xdr:col>
      <xdr:colOff>50800</xdr:colOff>
      <xdr:row>104</xdr:row>
      <xdr:rowOff>22861</xdr:rowOff>
    </xdr:to>
    <xdr:cxnSp macro="">
      <xdr:nvCxnSpPr>
        <xdr:cNvPr id="424" name="直線コネクタ 423">
          <a:extLst>
            <a:ext uri="{FF2B5EF4-FFF2-40B4-BE49-F238E27FC236}">
              <a16:creationId xmlns:a16="http://schemas.microsoft.com/office/drawing/2014/main" id="{E75568BD-7E59-4875-9921-1250DEFC4184}"/>
            </a:ext>
          </a:extLst>
        </xdr:cNvPr>
        <xdr:cNvCxnSpPr/>
      </xdr:nvCxnSpPr>
      <xdr:spPr>
        <a:xfrm>
          <a:off x="2019300" y="17819370"/>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103</xdr:row>
      <xdr:rowOff>71120</xdr:rowOff>
    </xdr:from>
    <xdr:to>
      <xdr:col>6</xdr:col>
      <xdr:colOff>38100</xdr:colOff>
      <xdr:row>104</xdr:row>
      <xdr:rowOff>1270</xdr:rowOff>
    </xdr:to>
    <xdr:sp macro="" textlink="">
      <xdr:nvSpPr>
        <xdr:cNvPr id="425" name="楕円 424">
          <a:extLst>
            <a:ext uri="{FF2B5EF4-FFF2-40B4-BE49-F238E27FC236}">
              <a16:creationId xmlns:a16="http://schemas.microsoft.com/office/drawing/2014/main" id="{7A08566B-1DC3-4626-8022-A55F16899DAB}"/>
            </a:ext>
          </a:extLst>
        </xdr:cNvPr>
        <xdr:cNvSpPr/>
      </xdr:nvSpPr>
      <xdr:spPr>
        <a:xfrm>
          <a:off x="1079500" y="17730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103</xdr:row>
      <xdr:rowOff>121920</xdr:rowOff>
    </xdr:from>
    <xdr:to>
      <xdr:col>10</xdr:col>
      <xdr:colOff>114300</xdr:colOff>
      <xdr:row>103</xdr:row>
      <xdr:rowOff>160020</xdr:rowOff>
    </xdr:to>
    <xdr:cxnSp macro="">
      <xdr:nvCxnSpPr>
        <xdr:cNvPr id="426" name="直線コネクタ 425">
          <a:extLst>
            <a:ext uri="{FF2B5EF4-FFF2-40B4-BE49-F238E27FC236}">
              <a16:creationId xmlns:a16="http://schemas.microsoft.com/office/drawing/2014/main" id="{16B2AD29-555E-4B46-B3CB-EEC0637A4469}"/>
            </a:ext>
          </a:extLst>
        </xdr:cNvPr>
        <xdr:cNvCxnSpPr/>
      </xdr:nvCxnSpPr>
      <xdr:spPr>
        <a:xfrm>
          <a:off x="1130300" y="1778127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104</xdr:row>
      <xdr:rowOff>131463</xdr:rowOff>
    </xdr:from>
    <xdr:ext cx="405111" cy="259045"/>
    <xdr:sp macro="" textlink="">
      <xdr:nvSpPr>
        <xdr:cNvPr id="427" name="n_1aveValue【港湾・漁港】&#10;有形固定資産減価償却率">
          <a:extLst>
            <a:ext uri="{FF2B5EF4-FFF2-40B4-BE49-F238E27FC236}">
              <a16:creationId xmlns:a16="http://schemas.microsoft.com/office/drawing/2014/main" id="{626C0F79-8CA0-422D-A24D-6A548E4BA67E}"/>
            </a:ext>
          </a:extLst>
        </xdr:cNvPr>
        <xdr:cNvSpPr txBox="1"/>
      </xdr:nvSpPr>
      <xdr:spPr>
        <a:xfrm>
          <a:off x="3582044" y="17962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68597</xdr:rowOff>
    </xdr:from>
    <xdr:ext cx="405111" cy="259045"/>
    <xdr:sp macro="" textlink="">
      <xdr:nvSpPr>
        <xdr:cNvPr id="428" name="n_2aveValue【港湾・漁港】&#10;有形固定資産減価償却率">
          <a:extLst>
            <a:ext uri="{FF2B5EF4-FFF2-40B4-BE49-F238E27FC236}">
              <a16:creationId xmlns:a16="http://schemas.microsoft.com/office/drawing/2014/main" id="{7AF03B39-219A-4C01-9757-F5EDAD34AFF3}"/>
            </a:ext>
          </a:extLst>
        </xdr:cNvPr>
        <xdr:cNvSpPr txBox="1"/>
      </xdr:nvSpPr>
      <xdr:spPr>
        <a:xfrm>
          <a:off x="2705744" y="17899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42563</xdr:rowOff>
    </xdr:from>
    <xdr:ext cx="405111" cy="259045"/>
    <xdr:sp macro="" textlink="">
      <xdr:nvSpPr>
        <xdr:cNvPr id="429" name="n_3aveValue【港湾・漁港】&#10;有形固定資産減価償却率">
          <a:extLst>
            <a:ext uri="{FF2B5EF4-FFF2-40B4-BE49-F238E27FC236}">
              <a16:creationId xmlns:a16="http://schemas.microsoft.com/office/drawing/2014/main" id="{8980E1D1-3CD6-469F-928A-EC4C802A8413}"/>
            </a:ext>
          </a:extLst>
        </xdr:cNvPr>
        <xdr:cNvSpPr txBox="1"/>
      </xdr:nvSpPr>
      <xdr:spPr>
        <a:xfrm>
          <a:off x="1816744" y="17530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154957</xdr:rowOff>
    </xdr:from>
    <xdr:ext cx="405111" cy="259045"/>
    <xdr:sp macro="" textlink="">
      <xdr:nvSpPr>
        <xdr:cNvPr id="430" name="n_4aveValue【港湾・漁港】&#10;有形固定資産減価償却率">
          <a:extLst>
            <a:ext uri="{FF2B5EF4-FFF2-40B4-BE49-F238E27FC236}">
              <a16:creationId xmlns:a16="http://schemas.microsoft.com/office/drawing/2014/main" id="{A5DDC9B1-AA1C-4D68-9899-1F77A0EEFBDB}"/>
            </a:ext>
          </a:extLst>
        </xdr:cNvPr>
        <xdr:cNvSpPr txBox="1"/>
      </xdr:nvSpPr>
      <xdr:spPr>
        <a:xfrm>
          <a:off x="927744" y="17471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102</xdr:row>
      <xdr:rowOff>128288</xdr:rowOff>
    </xdr:from>
    <xdr:ext cx="405111" cy="259045"/>
    <xdr:sp macro="" textlink="">
      <xdr:nvSpPr>
        <xdr:cNvPr id="431" name="n_1mainValue【港湾・漁港】&#10;有形固定資産減価償却率">
          <a:extLst>
            <a:ext uri="{FF2B5EF4-FFF2-40B4-BE49-F238E27FC236}">
              <a16:creationId xmlns:a16="http://schemas.microsoft.com/office/drawing/2014/main" id="{F5269895-D37F-433A-841E-2832F08AE57F}"/>
            </a:ext>
          </a:extLst>
        </xdr:cNvPr>
        <xdr:cNvSpPr txBox="1"/>
      </xdr:nvSpPr>
      <xdr:spPr>
        <a:xfrm>
          <a:off x="3582044" y="176161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90188</xdr:rowOff>
    </xdr:from>
    <xdr:ext cx="405111" cy="259045"/>
    <xdr:sp macro="" textlink="">
      <xdr:nvSpPr>
        <xdr:cNvPr id="432" name="n_2mainValue【港湾・漁港】&#10;有形固定資産減価償却率">
          <a:extLst>
            <a:ext uri="{FF2B5EF4-FFF2-40B4-BE49-F238E27FC236}">
              <a16:creationId xmlns:a16="http://schemas.microsoft.com/office/drawing/2014/main" id="{7772C935-50E5-4449-B24B-512C75F0C1C1}"/>
            </a:ext>
          </a:extLst>
        </xdr:cNvPr>
        <xdr:cNvSpPr txBox="1"/>
      </xdr:nvSpPr>
      <xdr:spPr>
        <a:xfrm>
          <a:off x="2705744" y="17578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30497</xdr:rowOff>
    </xdr:from>
    <xdr:ext cx="405111" cy="259045"/>
    <xdr:sp macro="" textlink="">
      <xdr:nvSpPr>
        <xdr:cNvPr id="433" name="n_3mainValue【港湾・漁港】&#10;有形固定資産減価償却率">
          <a:extLst>
            <a:ext uri="{FF2B5EF4-FFF2-40B4-BE49-F238E27FC236}">
              <a16:creationId xmlns:a16="http://schemas.microsoft.com/office/drawing/2014/main" id="{76455B6B-F7C8-4336-A614-0A7CD3A5E21D}"/>
            </a:ext>
          </a:extLst>
        </xdr:cNvPr>
        <xdr:cNvSpPr txBox="1"/>
      </xdr:nvSpPr>
      <xdr:spPr>
        <a:xfrm>
          <a:off x="1816744" y="17861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163847</xdr:rowOff>
    </xdr:from>
    <xdr:ext cx="405111" cy="259045"/>
    <xdr:sp macro="" textlink="">
      <xdr:nvSpPr>
        <xdr:cNvPr id="434" name="n_4mainValue【港湾・漁港】&#10;有形固定資産減価償却率">
          <a:extLst>
            <a:ext uri="{FF2B5EF4-FFF2-40B4-BE49-F238E27FC236}">
              <a16:creationId xmlns:a16="http://schemas.microsoft.com/office/drawing/2014/main" id="{E8D72E70-2151-438C-8B60-402BFE26A63B}"/>
            </a:ext>
          </a:extLst>
        </xdr:cNvPr>
        <xdr:cNvSpPr txBox="1"/>
      </xdr:nvSpPr>
      <xdr:spPr>
        <a:xfrm>
          <a:off x="927744" y="17823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5" name="正方形/長方形 434">
          <a:extLst>
            <a:ext uri="{FF2B5EF4-FFF2-40B4-BE49-F238E27FC236}">
              <a16:creationId xmlns:a16="http://schemas.microsoft.com/office/drawing/2014/main" id="{6838DAEF-1C72-4E77-9701-075F9F06C4F6}"/>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6" name="正方形/長方形 435">
          <a:extLst>
            <a:ext uri="{FF2B5EF4-FFF2-40B4-BE49-F238E27FC236}">
              <a16:creationId xmlns:a16="http://schemas.microsoft.com/office/drawing/2014/main" id="{270E3660-0E3A-407D-B609-DE4C0950E485}"/>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7" name="正方形/長方形 436">
          <a:extLst>
            <a:ext uri="{FF2B5EF4-FFF2-40B4-BE49-F238E27FC236}">
              <a16:creationId xmlns:a16="http://schemas.microsoft.com/office/drawing/2014/main" id="{A3228D9E-ACF0-402C-BC2C-81C587F9A113}"/>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8" name="正方形/長方形 437">
          <a:extLst>
            <a:ext uri="{FF2B5EF4-FFF2-40B4-BE49-F238E27FC236}">
              <a16:creationId xmlns:a16="http://schemas.microsoft.com/office/drawing/2014/main" id="{BB2AE4C8-DD3C-426F-B79E-C524DA692132}"/>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9" name="正方形/長方形 438">
          <a:extLst>
            <a:ext uri="{FF2B5EF4-FFF2-40B4-BE49-F238E27FC236}">
              <a16:creationId xmlns:a16="http://schemas.microsoft.com/office/drawing/2014/main" id="{25E0CE3D-87F5-4B68-A7C1-48422F84131B}"/>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113,065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0" name="正方形/長方形 439">
          <a:extLst>
            <a:ext uri="{FF2B5EF4-FFF2-40B4-BE49-F238E27FC236}">
              <a16:creationId xmlns:a16="http://schemas.microsoft.com/office/drawing/2014/main" id="{5BBB94C8-621A-403D-B1C3-FA1C93721DA5}"/>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1" name="正方形/長方形 440">
          <a:extLst>
            <a:ext uri="{FF2B5EF4-FFF2-40B4-BE49-F238E27FC236}">
              <a16:creationId xmlns:a16="http://schemas.microsoft.com/office/drawing/2014/main" id="{F92BF325-817E-4242-B62E-6F3EC0E5A0C4}"/>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146,732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2" name="正方形/長方形 441">
          <a:extLst>
            <a:ext uri="{FF2B5EF4-FFF2-40B4-BE49-F238E27FC236}">
              <a16:creationId xmlns:a16="http://schemas.microsoft.com/office/drawing/2014/main" id="{66670190-CE0C-464A-9F70-C10C6F4C7E2C}"/>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3" name="テキスト ボックス 442">
          <a:extLst>
            <a:ext uri="{FF2B5EF4-FFF2-40B4-BE49-F238E27FC236}">
              <a16:creationId xmlns:a16="http://schemas.microsoft.com/office/drawing/2014/main" id="{3072EFC4-3F87-4255-910A-92BAF20CB4EB}"/>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4" name="直線コネクタ 443">
          <a:extLst>
            <a:ext uri="{FF2B5EF4-FFF2-40B4-BE49-F238E27FC236}">
              <a16:creationId xmlns:a16="http://schemas.microsoft.com/office/drawing/2014/main" id="{07671A3F-5CFB-4A2E-9F99-FD3284AF4661}"/>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109</xdr:row>
      <xdr:rowOff>35379</xdr:rowOff>
    </xdr:from>
    <xdr:to>
      <xdr:col>59</xdr:col>
      <xdr:colOff>50800</xdr:colOff>
      <xdr:row>109</xdr:row>
      <xdr:rowOff>35379</xdr:rowOff>
    </xdr:to>
    <xdr:cxnSp macro="">
      <xdr:nvCxnSpPr>
        <xdr:cNvPr id="445" name="直線コネクタ 444">
          <a:extLst>
            <a:ext uri="{FF2B5EF4-FFF2-40B4-BE49-F238E27FC236}">
              <a16:creationId xmlns:a16="http://schemas.microsoft.com/office/drawing/2014/main" id="{6EDDC17D-EECE-4C56-B4E7-5C6D5333A3A8}"/>
            </a:ext>
          </a:extLst>
        </xdr:cNvPr>
        <xdr:cNvCxnSpPr/>
      </xdr:nvCxnSpPr>
      <xdr:spPr>
        <a:xfrm>
          <a:off x="6604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108</xdr:row>
      <xdr:rowOff>64606</xdr:rowOff>
    </xdr:from>
    <xdr:ext cx="248786" cy="259045"/>
    <xdr:sp macro="" textlink="">
      <xdr:nvSpPr>
        <xdr:cNvPr id="446" name="テキスト ボックス 445">
          <a:extLst>
            <a:ext uri="{FF2B5EF4-FFF2-40B4-BE49-F238E27FC236}">
              <a16:creationId xmlns:a16="http://schemas.microsoft.com/office/drawing/2014/main" id="{F86D356F-EE5A-4BA9-8771-001F743A1669}"/>
            </a:ext>
          </a:extLst>
        </xdr:cNvPr>
        <xdr:cNvSpPr txBox="1"/>
      </xdr:nvSpPr>
      <xdr:spPr>
        <a:xfrm>
          <a:off x="6355214" y="1858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107</xdr:row>
      <xdr:rowOff>51707</xdr:rowOff>
    </xdr:from>
    <xdr:to>
      <xdr:col>59</xdr:col>
      <xdr:colOff>50800</xdr:colOff>
      <xdr:row>107</xdr:row>
      <xdr:rowOff>51707</xdr:rowOff>
    </xdr:to>
    <xdr:cxnSp macro="">
      <xdr:nvCxnSpPr>
        <xdr:cNvPr id="447" name="直線コネクタ 446">
          <a:extLst>
            <a:ext uri="{FF2B5EF4-FFF2-40B4-BE49-F238E27FC236}">
              <a16:creationId xmlns:a16="http://schemas.microsoft.com/office/drawing/2014/main" id="{D1A1EB4B-19CF-47A0-A284-F125E6C37051}"/>
            </a:ext>
          </a:extLst>
        </xdr:cNvPr>
        <xdr:cNvCxnSpPr/>
      </xdr:nvCxnSpPr>
      <xdr:spPr>
        <a:xfrm>
          <a:off x="6604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106</xdr:row>
      <xdr:rowOff>80934</xdr:rowOff>
    </xdr:from>
    <xdr:ext cx="595419" cy="259045"/>
    <xdr:sp macro="" textlink="">
      <xdr:nvSpPr>
        <xdr:cNvPr id="448" name="テキスト ボックス 447">
          <a:extLst>
            <a:ext uri="{FF2B5EF4-FFF2-40B4-BE49-F238E27FC236}">
              <a16:creationId xmlns:a16="http://schemas.microsoft.com/office/drawing/2014/main" id="{B885876C-DDBF-49CA-9560-A78279B3B609}"/>
            </a:ext>
          </a:extLst>
        </xdr:cNvPr>
        <xdr:cNvSpPr txBox="1"/>
      </xdr:nvSpPr>
      <xdr:spPr>
        <a:xfrm>
          <a:off x="6008581" y="1825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68036</xdr:rowOff>
    </xdr:from>
    <xdr:to>
      <xdr:col>59</xdr:col>
      <xdr:colOff>50800</xdr:colOff>
      <xdr:row>105</xdr:row>
      <xdr:rowOff>68036</xdr:rowOff>
    </xdr:to>
    <xdr:cxnSp macro="">
      <xdr:nvCxnSpPr>
        <xdr:cNvPr id="449" name="直線コネクタ 448">
          <a:extLst>
            <a:ext uri="{FF2B5EF4-FFF2-40B4-BE49-F238E27FC236}">
              <a16:creationId xmlns:a16="http://schemas.microsoft.com/office/drawing/2014/main" id="{BBA40AFE-912F-4E9F-9ED3-B6073A2CA132}"/>
            </a:ext>
          </a:extLst>
        </xdr:cNvPr>
        <xdr:cNvCxnSpPr/>
      </xdr:nvCxnSpPr>
      <xdr:spPr>
        <a:xfrm>
          <a:off x="6604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104</xdr:row>
      <xdr:rowOff>97263</xdr:rowOff>
    </xdr:from>
    <xdr:ext cx="595419" cy="259045"/>
    <xdr:sp macro="" textlink="">
      <xdr:nvSpPr>
        <xdr:cNvPr id="450" name="テキスト ボックス 449">
          <a:extLst>
            <a:ext uri="{FF2B5EF4-FFF2-40B4-BE49-F238E27FC236}">
              <a16:creationId xmlns:a16="http://schemas.microsoft.com/office/drawing/2014/main" id="{C7C61AE7-2F6A-4537-A94D-D006A2CAC35B}"/>
            </a:ext>
          </a:extLst>
        </xdr:cNvPr>
        <xdr:cNvSpPr txBox="1"/>
      </xdr:nvSpPr>
      <xdr:spPr>
        <a:xfrm>
          <a:off x="6008581" y="17928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84364</xdr:rowOff>
    </xdr:from>
    <xdr:to>
      <xdr:col>59</xdr:col>
      <xdr:colOff>50800</xdr:colOff>
      <xdr:row>103</xdr:row>
      <xdr:rowOff>84364</xdr:rowOff>
    </xdr:to>
    <xdr:cxnSp macro="">
      <xdr:nvCxnSpPr>
        <xdr:cNvPr id="451" name="直線コネクタ 450">
          <a:extLst>
            <a:ext uri="{FF2B5EF4-FFF2-40B4-BE49-F238E27FC236}">
              <a16:creationId xmlns:a16="http://schemas.microsoft.com/office/drawing/2014/main" id="{32B20EC0-5A68-4CBB-A7BE-AF6F5892E516}"/>
            </a:ext>
          </a:extLst>
        </xdr:cNvPr>
        <xdr:cNvCxnSpPr/>
      </xdr:nvCxnSpPr>
      <xdr:spPr>
        <a:xfrm>
          <a:off x="6604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102</xdr:row>
      <xdr:rowOff>113591</xdr:rowOff>
    </xdr:from>
    <xdr:ext cx="595419" cy="259045"/>
    <xdr:sp macro="" textlink="">
      <xdr:nvSpPr>
        <xdr:cNvPr id="452" name="テキスト ボックス 451">
          <a:extLst>
            <a:ext uri="{FF2B5EF4-FFF2-40B4-BE49-F238E27FC236}">
              <a16:creationId xmlns:a16="http://schemas.microsoft.com/office/drawing/2014/main" id="{01282A3B-E3A4-4468-8A7B-B1C8CBC1F3C3}"/>
            </a:ext>
          </a:extLst>
        </xdr:cNvPr>
        <xdr:cNvSpPr txBox="1"/>
      </xdr:nvSpPr>
      <xdr:spPr>
        <a:xfrm>
          <a:off x="6008581" y="17601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100693</xdr:rowOff>
    </xdr:from>
    <xdr:to>
      <xdr:col>59</xdr:col>
      <xdr:colOff>50800</xdr:colOff>
      <xdr:row>101</xdr:row>
      <xdr:rowOff>100693</xdr:rowOff>
    </xdr:to>
    <xdr:cxnSp macro="">
      <xdr:nvCxnSpPr>
        <xdr:cNvPr id="453" name="直線コネクタ 452">
          <a:extLst>
            <a:ext uri="{FF2B5EF4-FFF2-40B4-BE49-F238E27FC236}">
              <a16:creationId xmlns:a16="http://schemas.microsoft.com/office/drawing/2014/main" id="{37249842-336D-4C24-85BC-E0D685079312}"/>
            </a:ext>
          </a:extLst>
        </xdr:cNvPr>
        <xdr:cNvCxnSpPr/>
      </xdr:nvCxnSpPr>
      <xdr:spPr>
        <a:xfrm>
          <a:off x="6604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100</xdr:row>
      <xdr:rowOff>129920</xdr:rowOff>
    </xdr:from>
    <xdr:ext cx="685572" cy="259045"/>
    <xdr:sp macro="" textlink="">
      <xdr:nvSpPr>
        <xdr:cNvPr id="454" name="テキスト ボックス 453">
          <a:extLst>
            <a:ext uri="{FF2B5EF4-FFF2-40B4-BE49-F238E27FC236}">
              <a16:creationId xmlns:a16="http://schemas.microsoft.com/office/drawing/2014/main" id="{A7B437A0-F7F0-4A9C-93BE-03C07C0FDAE7}"/>
            </a:ext>
          </a:extLst>
        </xdr:cNvPr>
        <xdr:cNvSpPr txBox="1"/>
      </xdr:nvSpPr>
      <xdr:spPr>
        <a:xfrm>
          <a:off x="5918428" y="17274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117021</xdr:rowOff>
    </xdr:from>
    <xdr:to>
      <xdr:col>59</xdr:col>
      <xdr:colOff>50800</xdr:colOff>
      <xdr:row>99</xdr:row>
      <xdr:rowOff>117021</xdr:rowOff>
    </xdr:to>
    <xdr:cxnSp macro="">
      <xdr:nvCxnSpPr>
        <xdr:cNvPr id="455" name="直線コネクタ 454">
          <a:extLst>
            <a:ext uri="{FF2B5EF4-FFF2-40B4-BE49-F238E27FC236}">
              <a16:creationId xmlns:a16="http://schemas.microsoft.com/office/drawing/2014/main" id="{F7C89BC8-9C51-4285-91C9-012417E083FB}"/>
            </a:ext>
          </a:extLst>
        </xdr:cNvPr>
        <xdr:cNvCxnSpPr/>
      </xdr:nvCxnSpPr>
      <xdr:spPr>
        <a:xfrm>
          <a:off x="6604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98</xdr:row>
      <xdr:rowOff>146248</xdr:rowOff>
    </xdr:from>
    <xdr:ext cx="685572" cy="259045"/>
    <xdr:sp macro="" textlink="">
      <xdr:nvSpPr>
        <xdr:cNvPr id="456" name="テキスト ボックス 455">
          <a:extLst>
            <a:ext uri="{FF2B5EF4-FFF2-40B4-BE49-F238E27FC236}">
              <a16:creationId xmlns:a16="http://schemas.microsoft.com/office/drawing/2014/main" id="{AC8C07EB-9748-47DE-837C-E388985A1F1A}"/>
            </a:ext>
          </a:extLst>
        </xdr:cNvPr>
        <xdr:cNvSpPr txBox="1"/>
      </xdr:nvSpPr>
      <xdr:spPr>
        <a:xfrm>
          <a:off x="5918428" y="16948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7" name="直線コネクタ 456">
          <a:extLst>
            <a:ext uri="{FF2B5EF4-FFF2-40B4-BE49-F238E27FC236}">
              <a16:creationId xmlns:a16="http://schemas.microsoft.com/office/drawing/2014/main" id="{9820AE65-CB38-4D3F-8606-5C59A55926DB}"/>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96</xdr:row>
      <xdr:rowOff>162577</xdr:rowOff>
    </xdr:from>
    <xdr:ext cx="685572" cy="259045"/>
    <xdr:sp macro="" textlink="">
      <xdr:nvSpPr>
        <xdr:cNvPr id="458" name="テキスト ボックス 457">
          <a:extLst>
            <a:ext uri="{FF2B5EF4-FFF2-40B4-BE49-F238E27FC236}">
              <a16:creationId xmlns:a16="http://schemas.microsoft.com/office/drawing/2014/main" id="{8791C652-EE0F-460A-9DCB-FB6B7E7D306B}"/>
            </a:ext>
          </a:extLst>
        </xdr:cNvPr>
        <xdr:cNvSpPr txBox="1"/>
      </xdr:nvSpPr>
      <xdr:spPr>
        <a:xfrm>
          <a:off x="5918428" y="1662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9" name="【港湾・漁港】&#10;一人当たり有形固定資産（償却資産）額グラフ枠">
          <a:extLst>
            <a:ext uri="{FF2B5EF4-FFF2-40B4-BE49-F238E27FC236}">
              <a16:creationId xmlns:a16="http://schemas.microsoft.com/office/drawing/2014/main" id="{CDECFFE6-E565-4406-848F-0653A3E245DB}"/>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58762</xdr:rowOff>
    </xdr:from>
    <xdr:to>
      <xdr:col>54</xdr:col>
      <xdr:colOff>189865</xdr:colOff>
      <xdr:row>109</xdr:row>
      <xdr:rowOff>28884</xdr:rowOff>
    </xdr:to>
    <xdr:cxnSp macro="">
      <xdr:nvCxnSpPr>
        <xdr:cNvPr id="460" name="直線コネクタ 459">
          <a:extLst>
            <a:ext uri="{FF2B5EF4-FFF2-40B4-BE49-F238E27FC236}">
              <a16:creationId xmlns:a16="http://schemas.microsoft.com/office/drawing/2014/main" id="{36073029-9F83-4826-950F-AA19CA7E8448}"/>
            </a:ext>
          </a:extLst>
        </xdr:cNvPr>
        <xdr:cNvCxnSpPr/>
      </xdr:nvCxnSpPr>
      <xdr:spPr>
        <a:xfrm flipV="1">
          <a:off x="10476865" y="17203762"/>
          <a:ext cx="0" cy="15131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109</xdr:row>
      <xdr:rowOff>32711</xdr:rowOff>
    </xdr:from>
    <xdr:ext cx="469744" cy="259045"/>
    <xdr:sp macro="" textlink="">
      <xdr:nvSpPr>
        <xdr:cNvPr id="461" name="【港湾・漁港】&#10;一人当たり有形固定資産（償却資産）額最小値テキスト">
          <a:extLst>
            <a:ext uri="{FF2B5EF4-FFF2-40B4-BE49-F238E27FC236}">
              <a16:creationId xmlns:a16="http://schemas.microsoft.com/office/drawing/2014/main" id="{EE445D98-54E1-4C20-880D-B7BFF01A345F}"/>
            </a:ext>
          </a:extLst>
        </xdr:cNvPr>
        <xdr:cNvSpPr txBox="1"/>
      </xdr:nvSpPr>
      <xdr:spPr>
        <a:xfrm>
          <a:off x="10515600" y="187207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109</xdr:row>
      <xdr:rowOff>28884</xdr:rowOff>
    </xdr:from>
    <xdr:to>
      <xdr:col>55</xdr:col>
      <xdr:colOff>88900</xdr:colOff>
      <xdr:row>109</xdr:row>
      <xdr:rowOff>28884</xdr:rowOff>
    </xdr:to>
    <xdr:cxnSp macro="">
      <xdr:nvCxnSpPr>
        <xdr:cNvPr id="462" name="直線コネクタ 461">
          <a:extLst>
            <a:ext uri="{FF2B5EF4-FFF2-40B4-BE49-F238E27FC236}">
              <a16:creationId xmlns:a16="http://schemas.microsoft.com/office/drawing/2014/main" id="{36788B10-6AFA-4A4A-A449-8D983E342C8B}"/>
            </a:ext>
          </a:extLst>
        </xdr:cNvPr>
        <xdr:cNvCxnSpPr/>
      </xdr:nvCxnSpPr>
      <xdr:spPr>
        <a:xfrm>
          <a:off x="10388600" y="187169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5439</xdr:rowOff>
    </xdr:from>
    <xdr:ext cx="690189" cy="259045"/>
    <xdr:sp macro="" textlink="">
      <xdr:nvSpPr>
        <xdr:cNvPr id="463" name="【港湾・漁港】&#10;一人当たり有形固定資産（償却資産）額最大値テキスト">
          <a:extLst>
            <a:ext uri="{FF2B5EF4-FFF2-40B4-BE49-F238E27FC236}">
              <a16:creationId xmlns:a16="http://schemas.microsoft.com/office/drawing/2014/main" id="{7FFE175F-5189-44D7-B8F2-F0E67D4A6FF2}"/>
            </a:ext>
          </a:extLst>
        </xdr:cNvPr>
        <xdr:cNvSpPr txBox="1"/>
      </xdr:nvSpPr>
      <xdr:spPr>
        <a:xfrm>
          <a:off x="10515600" y="1697898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1,396,019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58762</xdr:rowOff>
    </xdr:from>
    <xdr:to>
      <xdr:col>55</xdr:col>
      <xdr:colOff>88900</xdr:colOff>
      <xdr:row>100</xdr:row>
      <xdr:rowOff>58762</xdr:rowOff>
    </xdr:to>
    <xdr:cxnSp macro="">
      <xdr:nvCxnSpPr>
        <xdr:cNvPr id="464" name="直線コネクタ 463">
          <a:extLst>
            <a:ext uri="{FF2B5EF4-FFF2-40B4-BE49-F238E27FC236}">
              <a16:creationId xmlns:a16="http://schemas.microsoft.com/office/drawing/2014/main" id="{9511CA3E-6797-4C73-B91F-8BF5BAE645DD}"/>
            </a:ext>
          </a:extLst>
        </xdr:cNvPr>
        <xdr:cNvCxnSpPr/>
      </xdr:nvCxnSpPr>
      <xdr:spPr>
        <a:xfrm>
          <a:off x="10388600" y="172037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156742</xdr:rowOff>
    </xdr:from>
    <xdr:ext cx="599010" cy="259045"/>
    <xdr:sp macro="" textlink="">
      <xdr:nvSpPr>
        <xdr:cNvPr id="465" name="【港湾・漁港】&#10;一人当たり有形固定資産（償却資産）額平均値テキスト">
          <a:extLst>
            <a:ext uri="{FF2B5EF4-FFF2-40B4-BE49-F238E27FC236}">
              <a16:creationId xmlns:a16="http://schemas.microsoft.com/office/drawing/2014/main" id="{B10384C0-10A9-4295-A4E1-4DD9FDDF900B}"/>
            </a:ext>
          </a:extLst>
        </xdr:cNvPr>
        <xdr:cNvSpPr txBox="1"/>
      </xdr:nvSpPr>
      <xdr:spPr>
        <a:xfrm>
          <a:off x="10515600" y="1815899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335,360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133865</xdr:rowOff>
    </xdr:from>
    <xdr:to>
      <xdr:col>55</xdr:col>
      <xdr:colOff>50800</xdr:colOff>
      <xdr:row>107</xdr:row>
      <xdr:rowOff>64015</xdr:rowOff>
    </xdr:to>
    <xdr:sp macro="" textlink="">
      <xdr:nvSpPr>
        <xdr:cNvPr id="466" name="フローチャート: 判断 465">
          <a:extLst>
            <a:ext uri="{FF2B5EF4-FFF2-40B4-BE49-F238E27FC236}">
              <a16:creationId xmlns:a16="http://schemas.microsoft.com/office/drawing/2014/main" id="{9C8762F1-6E8B-4D08-BC9B-10D04214CF69}"/>
            </a:ext>
          </a:extLst>
        </xdr:cNvPr>
        <xdr:cNvSpPr/>
      </xdr:nvSpPr>
      <xdr:spPr>
        <a:xfrm>
          <a:off x="10426700" y="18307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100840</xdr:rowOff>
    </xdr:from>
    <xdr:to>
      <xdr:col>50</xdr:col>
      <xdr:colOff>165100</xdr:colOff>
      <xdr:row>107</xdr:row>
      <xdr:rowOff>30990</xdr:rowOff>
    </xdr:to>
    <xdr:sp macro="" textlink="">
      <xdr:nvSpPr>
        <xdr:cNvPr id="467" name="フローチャート: 判断 466">
          <a:extLst>
            <a:ext uri="{FF2B5EF4-FFF2-40B4-BE49-F238E27FC236}">
              <a16:creationId xmlns:a16="http://schemas.microsoft.com/office/drawing/2014/main" id="{01FF8E33-A4FD-4F28-A02F-BB63C021D648}"/>
            </a:ext>
          </a:extLst>
        </xdr:cNvPr>
        <xdr:cNvSpPr/>
      </xdr:nvSpPr>
      <xdr:spPr>
        <a:xfrm>
          <a:off x="9588500" y="18274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22484</xdr:rowOff>
    </xdr:from>
    <xdr:to>
      <xdr:col>46</xdr:col>
      <xdr:colOff>38100</xdr:colOff>
      <xdr:row>106</xdr:row>
      <xdr:rowOff>124084</xdr:rowOff>
    </xdr:to>
    <xdr:sp macro="" textlink="">
      <xdr:nvSpPr>
        <xdr:cNvPr id="468" name="フローチャート: 判断 467">
          <a:extLst>
            <a:ext uri="{FF2B5EF4-FFF2-40B4-BE49-F238E27FC236}">
              <a16:creationId xmlns:a16="http://schemas.microsoft.com/office/drawing/2014/main" id="{22948484-984D-4B36-BFC1-9115956463C0}"/>
            </a:ext>
          </a:extLst>
        </xdr:cNvPr>
        <xdr:cNvSpPr/>
      </xdr:nvSpPr>
      <xdr:spPr>
        <a:xfrm>
          <a:off x="8699500" y="18196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28817</xdr:rowOff>
    </xdr:from>
    <xdr:to>
      <xdr:col>41</xdr:col>
      <xdr:colOff>101600</xdr:colOff>
      <xdr:row>106</xdr:row>
      <xdr:rowOff>130417</xdr:rowOff>
    </xdr:to>
    <xdr:sp macro="" textlink="">
      <xdr:nvSpPr>
        <xdr:cNvPr id="469" name="フローチャート: 判断 468">
          <a:extLst>
            <a:ext uri="{FF2B5EF4-FFF2-40B4-BE49-F238E27FC236}">
              <a16:creationId xmlns:a16="http://schemas.microsoft.com/office/drawing/2014/main" id="{2D969145-3273-4D26-B423-90FDFF7AF94C}"/>
            </a:ext>
          </a:extLst>
        </xdr:cNvPr>
        <xdr:cNvSpPr/>
      </xdr:nvSpPr>
      <xdr:spPr>
        <a:xfrm>
          <a:off x="7810500" y="182025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23543</xdr:rowOff>
    </xdr:from>
    <xdr:to>
      <xdr:col>36</xdr:col>
      <xdr:colOff>165100</xdr:colOff>
      <xdr:row>105</xdr:row>
      <xdr:rowOff>125143</xdr:rowOff>
    </xdr:to>
    <xdr:sp macro="" textlink="">
      <xdr:nvSpPr>
        <xdr:cNvPr id="470" name="フローチャート: 判断 469">
          <a:extLst>
            <a:ext uri="{FF2B5EF4-FFF2-40B4-BE49-F238E27FC236}">
              <a16:creationId xmlns:a16="http://schemas.microsoft.com/office/drawing/2014/main" id="{E5CD1B76-1461-4DC3-B8C4-1F9E6E8E499E}"/>
            </a:ext>
          </a:extLst>
        </xdr:cNvPr>
        <xdr:cNvSpPr/>
      </xdr:nvSpPr>
      <xdr:spPr>
        <a:xfrm>
          <a:off x="6921500" y="180257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7B4AD99E-9EF5-442E-9B98-8331F19AD3DB}"/>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315FE11E-5D4D-4D54-A31F-9E6EDE0DA660}"/>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4E12182B-7041-4724-B76E-C260A7007FDC}"/>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0479AD42-9768-4BE7-BEE5-694D81B3C604}"/>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DC640A9C-C236-4BDE-B641-7C2E952BCF25}"/>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38278</xdr:rowOff>
    </xdr:from>
    <xdr:to>
      <xdr:col>55</xdr:col>
      <xdr:colOff>50800</xdr:colOff>
      <xdr:row>107</xdr:row>
      <xdr:rowOff>139878</xdr:rowOff>
    </xdr:to>
    <xdr:sp macro="" textlink="">
      <xdr:nvSpPr>
        <xdr:cNvPr id="476" name="楕円 475">
          <a:extLst>
            <a:ext uri="{FF2B5EF4-FFF2-40B4-BE49-F238E27FC236}">
              <a16:creationId xmlns:a16="http://schemas.microsoft.com/office/drawing/2014/main" id="{F4420B96-265D-4AE8-B799-AD707B73E9CD}"/>
            </a:ext>
          </a:extLst>
        </xdr:cNvPr>
        <xdr:cNvSpPr/>
      </xdr:nvSpPr>
      <xdr:spPr>
        <a:xfrm>
          <a:off x="10426700" y="18383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16705</xdr:rowOff>
    </xdr:from>
    <xdr:ext cx="599010" cy="259045"/>
    <xdr:sp macro="" textlink="">
      <xdr:nvSpPr>
        <xdr:cNvPr id="477" name="【港湾・漁港】&#10;一人当たり有形固定資産（償却資産）額該当値テキスト">
          <a:extLst>
            <a:ext uri="{FF2B5EF4-FFF2-40B4-BE49-F238E27FC236}">
              <a16:creationId xmlns:a16="http://schemas.microsoft.com/office/drawing/2014/main" id="{7ACDF569-BB6D-46A2-A72F-ACA003259AF9}"/>
            </a:ext>
          </a:extLst>
        </xdr:cNvPr>
        <xdr:cNvSpPr txBox="1"/>
      </xdr:nvSpPr>
      <xdr:spPr>
        <a:xfrm>
          <a:off x="10515600" y="183618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265,669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42050</xdr:rowOff>
    </xdr:from>
    <xdr:to>
      <xdr:col>50</xdr:col>
      <xdr:colOff>165100</xdr:colOff>
      <xdr:row>107</xdr:row>
      <xdr:rowOff>143650</xdr:rowOff>
    </xdr:to>
    <xdr:sp macro="" textlink="">
      <xdr:nvSpPr>
        <xdr:cNvPr id="478" name="楕円 477">
          <a:extLst>
            <a:ext uri="{FF2B5EF4-FFF2-40B4-BE49-F238E27FC236}">
              <a16:creationId xmlns:a16="http://schemas.microsoft.com/office/drawing/2014/main" id="{436CC979-1F63-4BF4-85C9-F7B915209D45}"/>
            </a:ext>
          </a:extLst>
        </xdr:cNvPr>
        <xdr:cNvSpPr/>
      </xdr:nvSpPr>
      <xdr:spPr>
        <a:xfrm>
          <a:off x="9588500" y="1838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89078</xdr:rowOff>
    </xdr:from>
    <xdr:to>
      <xdr:col>55</xdr:col>
      <xdr:colOff>0</xdr:colOff>
      <xdr:row>107</xdr:row>
      <xdr:rowOff>92850</xdr:rowOff>
    </xdr:to>
    <xdr:cxnSp macro="">
      <xdr:nvCxnSpPr>
        <xdr:cNvPr id="479" name="直線コネクタ 478">
          <a:extLst>
            <a:ext uri="{FF2B5EF4-FFF2-40B4-BE49-F238E27FC236}">
              <a16:creationId xmlns:a16="http://schemas.microsoft.com/office/drawing/2014/main" id="{686A7447-1AB4-4DB9-ADA5-3795274EF545}"/>
            </a:ext>
          </a:extLst>
        </xdr:cNvPr>
        <xdr:cNvCxnSpPr/>
      </xdr:nvCxnSpPr>
      <xdr:spPr>
        <a:xfrm flipV="1">
          <a:off x="9639300" y="18434228"/>
          <a:ext cx="838200" cy="3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45999</xdr:rowOff>
    </xdr:from>
    <xdr:to>
      <xdr:col>46</xdr:col>
      <xdr:colOff>38100</xdr:colOff>
      <xdr:row>107</xdr:row>
      <xdr:rowOff>147599</xdr:rowOff>
    </xdr:to>
    <xdr:sp macro="" textlink="">
      <xdr:nvSpPr>
        <xdr:cNvPr id="480" name="楕円 479">
          <a:extLst>
            <a:ext uri="{FF2B5EF4-FFF2-40B4-BE49-F238E27FC236}">
              <a16:creationId xmlns:a16="http://schemas.microsoft.com/office/drawing/2014/main" id="{121C00CE-D424-49EF-A944-32239C9D7529}"/>
            </a:ext>
          </a:extLst>
        </xdr:cNvPr>
        <xdr:cNvSpPr/>
      </xdr:nvSpPr>
      <xdr:spPr>
        <a:xfrm>
          <a:off x="8699500" y="18391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92850</xdr:rowOff>
    </xdr:from>
    <xdr:to>
      <xdr:col>50</xdr:col>
      <xdr:colOff>114300</xdr:colOff>
      <xdr:row>107</xdr:row>
      <xdr:rowOff>96799</xdr:rowOff>
    </xdr:to>
    <xdr:cxnSp macro="">
      <xdr:nvCxnSpPr>
        <xdr:cNvPr id="481" name="直線コネクタ 480">
          <a:extLst>
            <a:ext uri="{FF2B5EF4-FFF2-40B4-BE49-F238E27FC236}">
              <a16:creationId xmlns:a16="http://schemas.microsoft.com/office/drawing/2014/main" id="{C703C7F5-B3CB-456D-BC9A-7F56BBBAAFAA}"/>
            </a:ext>
          </a:extLst>
        </xdr:cNvPr>
        <xdr:cNvCxnSpPr/>
      </xdr:nvCxnSpPr>
      <xdr:spPr>
        <a:xfrm flipV="1">
          <a:off x="8750300" y="18438000"/>
          <a:ext cx="889000" cy="39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49292</xdr:rowOff>
    </xdr:from>
    <xdr:to>
      <xdr:col>41</xdr:col>
      <xdr:colOff>101600</xdr:colOff>
      <xdr:row>107</xdr:row>
      <xdr:rowOff>150892</xdr:rowOff>
    </xdr:to>
    <xdr:sp macro="" textlink="">
      <xdr:nvSpPr>
        <xdr:cNvPr id="482" name="楕円 481">
          <a:extLst>
            <a:ext uri="{FF2B5EF4-FFF2-40B4-BE49-F238E27FC236}">
              <a16:creationId xmlns:a16="http://schemas.microsoft.com/office/drawing/2014/main" id="{A5EB5040-5B0E-4260-B5CA-EB062571E88E}"/>
            </a:ext>
          </a:extLst>
        </xdr:cNvPr>
        <xdr:cNvSpPr/>
      </xdr:nvSpPr>
      <xdr:spPr>
        <a:xfrm>
          <a:off x="7810500" y="18394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96799</xdr:rowOff>
    </xdr:from>
    <xdr:to>
      <xdr:col>45</xdr:col>
      <xdr:colOff>177800</xdr:colOff>
      <xdr:row>107</xdr:row>
      <xdr:rowOff>100092</xdr:rowOff>
    </xdr:to>
    <xdr:cxnSp macro="">
      <xdr:nvCxnSpPr>
        <xdr:cNvPr id="483" name="直線コネクタ 482">
          <a:extLst>
            <a:ext uri="{FF2B5EF4-FFF2-40B4-BE49-F238E27FC236}">
              <a16:creationId xmlns:a16="http://schemas.microsoft.com/office/drawing/2014/main" id="{C867A6FA-C108-4AB1-A87E-20EB3F21BFF6}"/>
            </a:ext>
          </a:extLst>
        </xdr:cNvPr>
        <xdr:cNvCxnSpPr/>
      </xdr:nvCxnSpPr>
      <xdr:spPr>
        <a:xfrm flipV="1">
          <a:off x="7861300" y="18441949"/>
          <a:ext cx="889000" cy="3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53093</xdr:rowOff>
    </xdr:from>
    <xdr:to>
      <xdr:col>36</xdr:col>
      <xdr:colOff>165100</xdr:colOff>
      <xdr:row>107</xdr:row>
      <xdr:rowOff>154693</xdr:rowOff>
    </xdr:to>
    <xdr:sp macro="" textlink="">
      <xdr:nvSpPr>
        <xdr:cNvPr id="484" name="楕円 483">
          <a:extLst>
            <a:ext uri="{FF2B5EF4-FFF2-40B4-BE49-F238E27FC236}">
              <a16:creationId xmlns:a16="http://schemas.microsoft.com/office/drawing/2014/main" id="{7A8B02AF-6FE9-4A48-83B7-F9A05BABE8B8}"/>
            </a:ext>
          </a:extLst>
        </xdr:cNvPr>
        <xdr:cNvSpPr/>
      </xdr:nvSpPr>
      <xdr:spPr>
        <a:xfrm>
          <a:off x="6921500" y="18398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100092</xdr:rowOff>
    </xdr:from>
    <xdr:to>
      <xdr:col>41</xdr:col>
      <xdr:colOff>50800</xdr:colOff>
      <xdr:row>107</xdr:row>
      <xdr:rowOff>103893</xdr:rowOff>
    </xdr:to>
    <xdr:cxnSp macro="">
      <xdr:nvCxnSpPr>
        <xdr:cNvPr id="485" name="直線コネクタ 484">
          <a:extLst>
            <a:ext uri="{FF2B5EF4-FFF2-40B4-BE49-F238E27FC236}">
              <a16:creationId xmlns:a16="http://schemas.microsoft.com/office/drawing/2014/main" id="{799061DC-CA7A-487D-B24F-3192B999BE07}"/>
            </a:ext>
          </a:extLst>
        </xdr:cNvPr>
        <xdr:cNvCxnSpPr/>
      </xdr:nvCxnSpPr>
      <xdr:spPr>
        <a:xfrm flipV="1">
          <a:off x="6972300" y="18445242"/>
          <a:ext cx="889000" cy="38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105</xdr:row>
      <xdr:rowOff>47517</xdr:rowOff>
    </xdr:from>
    <xdr:ext cx="599010" cy="259045"/>
    <xdr:sp macro="" textlink="">
      <xdr:nvSpPr>
        <xdr:cNvPr id="486" name="n_1aveValue【港湾・漁港】&#10;一人当たり有形固定資産（償却資産）額">
          <a:extLst>
            <a:ext uri="{FF2B5EF4-FFF2-40B4-BE49-F238E27FC236}">
              <a16:creationId xmlns:a16="http://schemas.microsoft.com/office/drawing/2014/main" id="{1F96FCB8-362D-41F9-BF7F-B156A18610BB}"/>
            </a:ext>
          </a:extLst>
        </xdr:cNvPr>
        <xdr:cNvSpPr txBox="1"/>
      </xdr:nvSpPr>
      <xdr:spPr>
        <a:xfrm>
          <a:off x="9327095" y="180497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365,698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104</xdr:row>
      <xdr:rowOff>140611</xdr:rowOff>
    </xdr:from>
    <xdr:ext cx="599010" cy="259045"/>
    <xdr:sp macro="" textlink="">
      <xdr:nvSpPr>
        <xdr:cNvPr id="487" name="n_2aveValue【港湾・漁港】&#10;一人当たり有形固定資産（償却資産）額">
          <a:extLst>
            <a:ext uri="{FF2B5EF4-FFF2-40B4-BE49-F238E27FC236}">
              <a16:creationId xmlns:a16="http://schemas.microsoft.com/office/drawing/2014/main" id="{5331560C-8F90-40D2-A15A-0860D6B35190}"/>
            </a:ext>
          </a:extLst>
        </xdr:cNvPr>
        <xdr:cNvSpPr txBox="1"/>
      </xdr:nvSpPr>
      <xdr:spPr>
        <a:xfrm>
          <a:off x="8450795" y="179714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437,679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104</xdr:row>
      <xdr:rowOff>146944</xdr:rowOff>
    </xdr:from>
    <xdr:ext cx="599010" cy="259045"/>
    <xdr:sp macro="" textlink="">
      <xdr:nvSpPr>
        <xdr:cNvPr id="488" name="n_3aveValue【港湾・漁港】&#10;一人当たり有形固定資産（償却資産）額">
          <a:extLst>
            <a:ext uri="{FF2B5EF4-FFF2-40B4-BE49-F238E27FC236}">
              <a16:creationId xmlns:a16="http://schemas.microsoft.com/office/drawing/2014/main" id="{F33060B7-F50C-4900-8AF3-20E42B57A097}"/>
            </a:ext>
          </a:extLst>
        </xdr:cNvPr>
        <xdr:cNvSpPr txBox="1"/>
      </xdr:nvSpPr>
      <xdr:spPr>
        <a:xfrm>
          <a:off x="7561795" y="179777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431,861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103</xdr:row>
      <xdr:rowOff>141670</xdr:rowOff>
    </xdr:from>
    <xdr:ext cx="599010" cy="259045"/>
    <xdr:sp macro="" textlink="">
      <xdr:nvSpPr>
        <xdr:cNvPr id="489" name="n_4aveValue【港湾・漁港】&#10;一人当たり有形固定資産（償却資産）額">
          <a:extLst>
            <a:ext uri="{FF2B5EF4-FFF2-40B4-BE49-F238E27FC236}">
              <a16:creationId xmlns:a16="http://schemas.microsoft.com/office/drawing/2014/main" id="{FB85C017-7A47-439C-A67B-B430ACB97993}"/>
            </a:ext>
          </a:extLst>
        </xdr:cNvPr>
        <xdr:cNvSpPr txBox="1"/>
      </xdr:nvSpPr>
      <xdr:spPr>
        <a:xfrm>
          <a:off x="6672795" y="178010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107</xdr:row>
      <xdr:rowOff>134777</xdr:rowOff>
    </xdr:from>
    <xdr:ext cx="599010" cy="259045"/>
    <xdr:sp macro="" textlink="">
      <xdr:nvSpPr>
        <xdr:cNvPr id="490" name="n_1mainValue【港湾・漁港】&#10;一人当たり有形固定資産（償却資産）額">
          <a:extLst>
            <a:ext uri="{FF2B5EF4-FFF2-40B4-BE49-F238E27FC236}">
              <a16:creationId xmlns:a16="http://schemas.microsoft.com/office/drawing/2014/main" id="{A19F04C2-8632-4D8D-A831-F9B9956129D8}"/>
            </a:ext>
          </a:extLst>
        </xdr:cNvPr>
        <xdr:cNvSpPr txBox="1"/>
      </xdr:nvSpPr>
      <xdr:spPr>
        <a:xfrm>
          <a:off x="9327095" y="184799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107</xdr:row>
      <xdr:rowOff>138726</xdr:rowOff>
    </xdr:from>
    <xdr:ext cx="599010" cy="259045"/>
    <xdr:sp macro="" textlink="">
      <xdr:nvSpPr>
        <xdr:cNvPr id="491" name="n_2mainValue【港湾・漁港】&#10;一人当たり有形固定資産（償却資産）額">
          <a:extLst>
            <a:ext uri="{FF2B5EF4-FFF2-40B4-BE49-F238E27FC236}">
              <a16:creationId xmlns:a16="http://schemas.microsoft.com/office/drawing/2014/main" id="{BC0D3B15-809E-49BC-ABFE-2128358C38AA}"/>
            </a:ext>
          </a:extLst>
        </xdr:cNvPr>
        <xdr:cNvSpPr txBox="1"/>
      </xdr:nvSpPr>
      <xdr:spPr>
        <a:xfrm>
          <a:off x="8450795" y="184838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107</xdr:row>
      <xdr:rowOff>142019</xdr:rowOff>
    </xdr:from>
    <xdr:ext cx="599010" cy="259045"/>
    <xdr:sp macro="" textlink="">
      <xdr:nvSpPr>
        <xdr:cNvPr id="492" name="n_3mainValue【港湾・漁港】&#10;一人当たり有形固定資産（償却資産）額">
          <a:extLst>
            <a:ext uri="{FF2B5EF4-FFF2-40B4-BE49-F238E27FC236}">
              <a16:creationId xmlns:a16="http://schemas.microsoft.com/office/drawing/2014/main" id="{085EDC6C-90BB-48E8-8DD9-32236A00CE1C}"/>
            </a:ext>
          </a:extLst>
        </xdr:cNvPr>
        <xdr:cNvSpPr txBox="1"/>
      </xdr:nvSpPr>
      <xdr:spPr>
        <a:xfrm>
          <a:off x="7561795" y="184871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107</xdr:row>
      <xdr:rowOff>145820</xdr:rowOff>
    </xdr:from>
    <xdr:ext cx="599010" cy="259045"/>
    <xdr:sp macro="" textlink="">
      <xdr:nvSpPr>
        <xdr:cNvPr id="493" name="n_4mainValue【港湾・漁港】&#10;一人当たり有形固定資産（償却資産）額">
          <a:extLst>
            <a:ext uri="{FF2B5EF4-FFF2-40B4-BE49-F238E27FC236}">
              <a16:creationId xmlns:a16="http://schemas.microsoft.com/office/drawing/2014/main" id="{7018CC08-9F06-4695-B9D4-CCC998003C26}"/>
            </a:ext>
          </a:extLst>
        </xdr:cNvPr>
        <xdr:cNvSpPr txBox="1"/>
      </xdr:nvSpPr>
      <xdr:spPr>
        <a:xfrm>
          <a:off x="6672795" y="184909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4" name="正方形/長方形 493">
          <a:extLst>
            <a:ext uri="{FF2B5EF4-FFF2-40B4-BE49-F238E27FC236}">
              <a16:creationId xmlns:a16="http://schemas.microsoft.com/office/drawing/2014/main" id="{7CBD0D67-B858-472E-AE86-DA2A0882FA6F}"/>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5" name="正方形/長方形 494">
          <a:extLst>
            <a:ext uri="{FF2B5EF4-FFF2-40B4-BE49-F238E27FC236}">
              <a16:creationId xmlns:a16="http://schemas.microsoft.com/office/drawing/2014/main" id="{0F2772C8-824F-4D23-B665-8D3B9F6BC88F}"/>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6" name="正方形/長方形 495">
          <a:extLst>
            <a:ext uri="{FF2B5EF4-FFF2-40B4-BE49-F238E27FC236}">
              <a16:creationId xmlns:a16="http://schemas.microsoft.com/office/drawing/2014/main" id="{E7191CD9-233C-4970-866C-527706EFF4BF}"/>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7" name="正方形/長方形 496">
          <a:extLst>
            <a:ext uri="{FF2B5EF4-FFF2-40B4-BE49-F238E27FC236}">
              <a16:creationId xmlns:a16="http://schemas.microsoft.com/office/drawing/2014/main" id="{8947916B-938F-4251-9F84-71530EC10F74}"/>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8" name="正方形/長方形 497">
          <a:extLst>
            <a:ext uri="{FF2B5EF4-FFF2-40B4-BE49-F238E27FC236}">
              <a16:creationId xmlns:a16="http://schemas.microsoft.com/office/drawing/2014/main" id="{4A5285C1-7291-4430-946F-797DC1E20BAB}"/>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9" name="正方形/長方形 498">
          <a:extLst>
            <a:ext uri="{FF2B5EF4-FFF2-40B4-BE49-F238E27FC236}">
              <a16:creationId xmlns:a16="http://schemas.microsoft.com/office/drawing/2014/main" id="{E2745CB6-09AA-40B2-824B-4276918F078F}"/>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0" name="正方形/長方形 499">
          <a:extLst>
            <a:ext uri="{FF2B5EF4-FFF2-40B4-BE49-F238E27FC236}">
              <a16:creationId xmlns:a16="http://schemas.microsoft.com/office/drawing/2014/main" id="{561FFE30-04F2-451E-B51E-45C7CD6600D5}"/>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1" name="正方形/長方形 500">
          <a:extLst>
            <a:ext uri="{FF2B5EF4-FFF2-40B4-BE49-F238E27FC236}">
              <a16:creationId xmlns:a16="http://schemas.microsoft.com/office/drawing/2014/main" id="{28B00421-EE6C-446D-BD65-145850940168}"/>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502" name="正方形/長方形 501">
          <a:extLst>
            <a:ext uri="{FF2B5EF4-FFF2-40B4-BE49-F238E27FC236}">
              <a16:creationId xmlns:a16="http://schemas.microsoft.com/office/drawing/2014/main" id="{72A49ED2-4199-4A40-9418-2ED6D147F3D7}"/>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03" name="正方形/長方形 502">
          <a:extLst>
            <a:ext uri="{FF2B5EF4-FFF2-40B4-BE49-F238E27FC236}">
              <a16:creationId xmlns:a16="http://schemas.microsoft.com/office/drawing/2014/main" id="{D5A74984-D565-4B51-8740-1BBAAB3E0536}"/>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04" name="正方形/長方形 503">
          <a:extLst>
            <a:ext uri="{FF2B5EF4-FFF2-40B4-BE49-F238E27FC236}">
              <a16:creationId xmlns:a16="http://schemas.microsoft.com/office/drawing/2014/main" id="{3F8A682A-ADE7-4DCD-887A-DAAC10CF1EA7}"/>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05" name="正方形/長方形 504">
          <a:extLst>
            <a:ext uri="{FF2B5EF4-FFF2-40B4-BE49-F238E27FC236}">
              <a16:creationId xmlns:a16="http://schemas.microsoft.com/office/drawing/2014/main" id="{57A8287B-2038-4A18-8355-405B264818CE}"/>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06" name="正方形/長方形 505">
          <a:extLst>
            <a:ext uri="{FF2B5EF4-FFF2-40B4-BE49-F238E27FC236}">
              <a16:creationId xmlns:a16="http://schemas.microsoft.com/office/drawing/2014/main" id="{659A1C3D-55C9-400F-B34F-C1A1865F131C}"/>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07" name="正方形/長方形 506">
          <a:extLst>
            <a:ext uri="{FF2B5EF4-FFF2-40B4-BE49-F238E27FC236}">
              <a16:creationId xmlns:a16="http://schemas.microsoft.com/office/drawing/2014/main" id="{30034EED-3D64-42A2-9191-DA767FE9C68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08" name="正方形/長方形 507">
          <a:extLst>
            <a:ext uri="{FF2B5EF4-FFF2-40B4-BE49-F238E27FC236}">
              <a16:creationId xmlns:a16="http://schemas.microsoft.com/office/drawing/2014/main" id="{1C70F4C7-7B54-4CBF-82B7-13F28A2A717D}"/>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09" name="正方形/長方形 508">
          <a:extLst>
            <a:ext uri="{FF2B5EF4-FFF2-40B4-BE49-F238E27FC236}">
              <a16:creationId xmlns:a16="http://schemas.microsoft.com/office/drawing/2014/main" id="{F92FF4ED-1F22-4FC0-B703-14644D83F2C4}"/>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510" name="正方形/長方形 509">
          <a:extLst>
            <a:ext uri="{FF2B5EF4-FFF2-40B4-BE49-F238E27FC236}">
              <a16:creationId xmlns:a16="http://schemas.microsoft.com/office/drawing/2014/main" id="{92A6C272-0423-446F-A4D1-1DE001429647}"/>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1" name="正方形/長方形 510">
          <a:extLst>
            <a:ext uri="{FF2B5EF4-FFF2-40B4-BE49-F238E27FC236}">
              <a16:creationId xmlns:a16="http://schemas.microsoft.com/office/drawing/2014/main" id="{83DF4735-26C3-4265-AA4A-898315310ED2}"/>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2" name="正方形/長方形 511">
          <a:extLst>
            <a:ext uri="{FF2B5EF4-FFF2-40B4-BE49-F238E27FC236}">
              <a16:creationId xmlns:a16="http://schemas.microsoft.com/office/drawing/2014/main" id="{5E74417C-E750-4E11-8120-9307E6D6C91F}"/>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3" name="正方形/長方形 512">
          <a:extLst>
            <a:ext uri="{FF2B5EF4-FFF2-40B4-BE49-F238E27FC236}">
              <a16:creationId xmlns:a16="http://schemas.microsoft.com/office/drawing/2014/main" id="{48D086F9-F641-4A01-BD2E-767A1A560542}"/>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4" name="正方形/長方形 513">
          <a:extLst>
            <a:ext uri="{FF2B5EF4-FFF2-40B4-BE49-F238E27FC236}">
              <a16:creationId xmlns:a16="http://schemas.microsoft.com/office/drawing/2014/main" id="{3192C35E-AB96-49C1-911E-662B3E9D4F23}"/>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5" name="正方形/長方形 514">
          <a:extLst>
            <a:ext uri="{FF2B5EF4-FFF2-40B4-BE49-F238E27FC236}">
              <a16:creationId xmlns:a16="http://schemas.microsoft.com/office/drawing/2014/main" id="{2ED8893E-F93D-4F2A-ADC0-2E121C684462}"/>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6" name="正方形/長方形 515">
          <a:extLst>
            <a:ext uri="{FF2B5EF4-FFF2-40B4-BE49-F238E27FC236}">
              <a16:creationId xmlns:a16="http://schemas.microsoft.com/office/drawing/2014/main" id="{A682921B-52C6-4FB4-A416-5B0120728055}"/>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7" name="正方形/長方形 516">
          <a:extLst>
            <a:ext uri="{FF2B5EF4-FFF2-40B4-BE49-F238E27FC236}">
              <a16:creationId xmlns:a16="http://schemas.microsoft.com/office/drawing/2014/main" id="{98351924-B755-4370-A08E-0906B01D1BDE}"/>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8" name="テキスト ボックス 517">
          <a:extLst>
            <a:ext uri="{FF2B5EF4-FFF2-40B4-BE49-F238E27FC236}">
              <a16:creationId xmlns:a16="http://schemas.microsoft.com/office/drawing/2014/main" id="{27489164-8298-4ABF-8E3C-54EDD0D780C1}"/>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9" name="直線コネクタ 518">
          <a:extLst>
            <a:ext uri="{FF2B5EF4-FFF2-40B4-BE49-F238E27FC236}">
              <a16:creationId xmlns:a16="http://schemas.microsoft.com/office/drawing/2014/main" id="{B2F100F2-9747-4463-82C3-A2CB305DB09A}"/>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0" name="テキスト ボックス 519">
          <a:extLst>
            <a:ext uri="{FF2B5EF4-FFF2-40B4-BE49-F238E27FC236}">
              <a16:creationId xmlns:a16="http://schemas.microsoft.com/office/drawing/2014/main" id="{525048D5-2EC6-4328-B831-603E37B57BE2}"/>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21" name="直線コネクタ 520">
          <a:extLst>
            <a:ext uri="{FF2B5EF4-FFF2-40B4-BE49-F238E27FC236}">
              <a16:creationId xmlns:a16="http://schemas.microsoft.com/office/drawing/2014/main" id="{27919F2D-B503-4BB5-BDFE-357786A99016}"/>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522" name="テキスト ボックス 521">
          <a:extLst>
            <a:ext uri="{FF2B5EF4-FFF2-40B4-BE49-F238E27FC236}">
              <a16:creationId xmlns:a16="http://schemas.microsoft.com/office/drawing/2014/main" id="{9B65DD49-688C-4746-8CE0-0110A8FA94A9}"/>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23" name="直線コネクタ 522">
          <a:extLst>
            <a:ext uri="{FF2B5EF4-FFF2-40B4-BE49-F238E27FC236}">
              <a16:creationId xmlns:a16="http://schemas.microsoft.com/office/drawing/2014/main" id="{67FA4F7E-D41A-45F4-B0E9-7A522966BD09}"/>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4" name="テキスト ボックス 523">
          <a:extLst>
            <a:ext uri="{FF2B5EF4-FFF2-40B4-BE49-F238E27FC236}">
              <a16:creationId xmlns:a16="http://schemas.microsoft.com/office/drawing/2014/main" id="{18105E7A-0815-4BC4-B2F8-D1169FA52F9C}"/>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5" name="直線コネクタ 524">
          <a:extLst>
            <a:ext uri="{FF2B5EF4-FFF2-40B4-BE49-F238E27FC236}">
              <a16:creationId xmlns:a16="http://schemas.microsoft.com/office/drawing/2014/main" id="{17EF90D2-51B8-4712-921D-32AE7A3E549D}"/>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6" name="テキスト ボックス 525">
          <a:extLst>
            <a:ext uri="{FF2B5EF4-FFF2-40B4-BE49-F238E27FC236}">
              <a16:creationId xmlns:a16="http://schemas.microsoft.com/office/drawing/2014/main" id="{BDB20BF6-56D1-40C2-A7B3-CD660E3773BB}"/>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7" name="直線コネクタ 526">
          <a:extLst>
            <a:ext uri="{FF2B5EF4-FFF2-40B4-BE49-F238E27FC236}">
              <a16:creationId xmlns:a16="http://schemas.microsoft.com/office/drawing/2014/main" id="{5457BF99-9553-442A-A0DF-9B7479319C71}"/>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8" name="テキスト ボックス 527">
          <a:extLst>
            <a:ext uri="{FF2B5EF4-FFF2-40B4-BE49-F238E27FC236}">
              <a16:creationId xmlns:a16="http://schemas.microsoft.com/office/drawing/2014/main" id="{3C3889D4-DAA1-486C-92AD-BFD463A09737}"/>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9" name="直線コネクタ 528">
          <a:extLst>
            <a:ext uri="{FF2B5EF4-FFF2-40B4-BE49-F238E27FC236}">
              <a16:creationId xmlns:a16="http://schemas.microsoft.com/office/drawing/2014/main" id="{633AFD7E-471C-4FBE-A5B5-F60DC4AFA1CB}"/>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30" name="テキスト ボックス 529">
          <a:extLst>
            <a:ext uri="{FF2B5EF4-FFF2-40B4-BE49-F238E27FC236}">
              <a16:creationId xmlns:a16="http://schemas.microsoft.com/office/drawing/2014/main" id="{E4F2A725-CFAB-4C24-8C7B-D79A9D6FDED7}"/>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31" name="直線コネクタ 530">
          <a:extLst>
            <a:ext uri="{FF2B5EF4-FFF2-40B4-BE49-F238E27FC236}">
              <a16:creationId xmlns:a16="http://schemas.microsoft.com/office/drawing/2014/main" id="{B5D747C7-EF78-4463-808D-400BBB2A145E}"/>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532" name="テキスト ボックス 531">
          <a:extLst>
            <a:ext uri="{FF2B5EF4-FFF2-40B4-BE49-F238E27FC236}">
              <a16:creationId xmlns:a16="http://schemas.microsoft.com/office/drawing/2014/main" id="{EE0185C7-79A8-4482-8C43-E43A5D92E400}"/>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3" name="直線コネクタ 532">
          <a:extLst>
            <a:ext uri="{FF2B5EF4-FFF2-40B4-BE49-F238E27FC236}">
              <a16:creationId xmlns:a16="http://schemas.microsoft.com/office/drawing/2014/main" id="{4E2D7BA7-F78B-458D-AFC8-E23205188A62}"/>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534" name="【学校施設】&#10;有形固定資産減価償却率グラフ枠">
          <a:extLst>
            <a:ext uri="{FF2B5EF4-FFF2-40B4-BE49-F238E27FC236}">
              <a16:creationId xmlns:a16="http://schemas.microsoft.com/office/drawing/2014/main" id="{649C3A79-A877-4051-8F3B-10C2584DE4E1}"/>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96338</xdr:rowOff>
    </xdr:from>
    <xdr:to>
      <xdr:col>85</xdr:col>
      <xdr:colOff>126364</xdr:colOff>
      <xdr:row>63</xdr:row>
      <xdr:rowOff>150223</xdr:rowOff>
    </xdr:to>
    <xdr:cxnSp macro="">
      <xdr:nvCxnSpPr>
        <xdr:cNvPr id="535" name="直線コネクタ 534">
          <a:extLst>
            <a:ext uri="{FF2B5EF4-FFF2-40B4-BE49-F238E27FC236}">
              <a16:creationId xmlns:a16="http://schemas.microsoft.com/office/drawing/2014/main" id="{CD634BFF-4193-475B-956D-F2D05EFDCDC2}"/>
            </a:ext>
          </a:extLst>
        </xdr:cNvPr>
        <xdr:cNvCxnSpPr/>
      </xdr:nvCxnSpPr>
      <xdr:spPr>
        <a:xfrm flipV="1">
          <a:off x="16318864" y="9697538"/>
          <a:ext cx="0" cy="12540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154050</xdr:rowOff>
    </xdr:from>
    <xdr:ext cx="405111" cy="259045"/>
    <xdr:sp macro="" textlink="">
      <xdr:nvSpPr>
        <xdr:cNvPr id="536" name="【学校施設】&#10;有形固定資産減価償却率最小値テキスト">
          <a:extLst>
            <a:ext uri="{FF2B5EF4-FFF2-40B4-BE49-F238E27FC236}">
              <a16:creationId xmlns:a16="http://schemas.microsoft.com/office/drawing/2014/main" id="{1BA17209-7F21-43CC-A980-17868235A685}"/>
            </a:ext>
          </a:extLst>
        </xdr:cNvPr>
        <xdr:cNvSpPr txBox="1"/>
      </xdr:nvSpPr>
      <xdr:spPr>
        <a:xfrm>
          <a:off x="16357600" y="109554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150223</xdr:rowOff>
    </xdr:from>
    <xdr:to>
      <xdr:col>86</xdr:col>
      <xdr:colOff>25400</xdr:colOff>
      <xdr:row>63</xdr:row>
      <xdr:rowOff>150223</xdr:rowOff>
    </xdr:to>
    <xdr:cxnSp macro="">
      <xdr:nvCxnSpPr>
        <xdr:cNvPr id="537" name="直線コネクタ 536">
          <a:extLst>
            <a:ext uri="{FF2B5EF4-FFF2-40B4-BE49-F238E27FC236}">
              <a16:creationId xmlns:a16="http://schemas.microsoft.com/office/drawing/2014/main" id="{D469A3DA-647E-40C4-A1DD-E22738D6C19E}"/>
            </a:ext>
          </a:extLst>
        </xdr:cNvPr>
        <xdr:cNvCxnSpPr/>
      </xdr:nvCxnSpPr>
      <xdr:spPr>
        <a:xfrm>
          <a:off x="16230600" y="109515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43015</xdr:rowOff>
    </xdr:from>
    <xdr:ext cx="405111" cy="259045"/>
    <xdr:sp macro="" textlink="">
      <xdr:nvSpPr>
        <xdr:cNvPr id="538" name="【学校施設】&#10;有形固定資産減価償却率最大値テキスト">
          <a:extLst>
            <a:ext uri="{FF2B5EF4-FFF2-40B4-BE49-F238E27FC236}">
              <a16:creationId xmlns:a16="http://schemas.microsoft.com/office/drawing/2014/main" id="{077D6CCA-8B81-4610-8DA5-7C5ACC937160}"/>
            </a:ext>
          </a:extLst>
        </xdr:cNvPr>
        <xdr:cNvSpPr txBox="1"/>
      </xdr:nvSpPr>
      <xdr:spPr>
        <a:xfrm>
          <a:off x="16357600" y="94727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96338</xdr:rowOff>
    </xdr:from>
    <xdr:to>
      <xdr:col>86</xdr:col>
      <xdr:colOff>25400</xdr:colOff>
      <xdr:row>56</xdr:row>
      <xdr:rowOff>96338</xdr:rowOff>
    </xdr:to>
    <xdr:cxnSp macro="">
      <xdr:nvCxnSpPr>
        <xdr:cNvPr id="539" name="直線コネクタ 538">
          <a:extLst>
            <a:ext uri="{FF2B5EF4-FFF2-40B4-BE49-F238E27FC236}">
              <a16:creationId xmlns:a16="http://schemas.microsoft.com/office/drawing/2014/main" id="{CBDCB10E-ADCB-495C-9DDB-A6DEF4D06C69}"/>
            </a:ext>
          </a:extLst>
        </xdr:cNvPr>
        <xdr:cNvCxnSpPr/>
      </xdr:nvCxnSpPr>
      <xdr:spPr>
        <a:xfrm>
          <a:off x="16230600" y="96975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163121</xdr:rowOff>
    </xdr:from>
    <xdr:ext cx="405111" cy="259045"/>
    <xdr:sp macro="" textlink="">
      <xdr:nvSpPr>
        <xdr:cNvPr id="540" name="【学校施設】&#10;有形固定資産減価償却率平均値テキスト">
          <a:extLst>
            <a:ext uri="{FF2B5EF4-FFF2-40B4-BE49-F238E27FC236}">
              <a16:creationId xmlns:a16="http://schemas.microsoft.com/office/drawing/2014/main" id="{C6FFB2B1-7974-4387-8C33-80E5FDC5F3F3}"/>
            </a:ext>
          </a:extLst>
        </xdr:cNvPr>
        <xdr:cNvSpPr txBox="1"/>
      </xdr:nvSpPr>
      <xdr:spPr>
        <a:xfrm>
          <a:off x="16357600" y="1027867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140244</xdr:rowOff>
    </xdr:from>
    <xdr:to>
      <xdr:col>85</xdr:col>
      <xdr:colOff>177800</xdr:colOff>
      <xdr:row>61</xdr:row>
      <xdr:rowOff>70394</xdr:rowOff>
    </xdr:to>
    <xdr:sp macro="" textlink="">
      <xdr:nvSpPr>
        <xdr:cNvPr id="541" name="フローチャート: 判断 540">
          <a:extLst>
            <a:ext uri="{FF2B5EF4-FFF2-40B4-BE49-F238E27FC236}">
              <a16:creationId xmlns:a16="http://schemas.microsoft.com/office/drawing/2014/main" id="{F4B48CD4-81AB-4E83-B1C0-01BB2BEA0F4C}"/>
            </a:ext>
          </a:extLst>
        </xdr:cNvPr>
        <xdr:cNvSpPr/>
      </xdr:nvSpPr>
      <xdr:spPr>
        <a:xfrm>
          <a:off x="16268700" y="1042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112485</xdr:rowOff>
    </xdr:from>
    <xdr:to>
      <xdr:col>81</xdr:col>
      <xdr:colOff>101600</xdr:colOff>
      <xdr:row>61</xdr:row>
      <xdr:rowOff>42635</xdr:rowOff>
    </xdr:to>
    <xdr:sp macro="" textlink="">
      <xdr:nvSpPr>
        <xdr:cNvPr id="542" name="フローチャート: 判断 541">
          <a:extLst>
            <a:ext uri="{FF2B5EF4-FFF2-40B4-BE49-F238E27FC236}">
              <a16:creationId xmlns:a16="http://schemas.microsoft.com/office/drawing/2014/main" id="{54B8FC62-14DF-4940-A33F-E1684F923F02}"/>
            </a:ext>
          </a:extLst>
        </xdr:cNvPr>
        <xdr:cNvSpPr/>
      </xdr:nvSpPr>
      <xdr:spPr>
        <a:xfrm>
          <a:off x="15430500" y="10399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92891</xdr:rowOff>
    </xdr:from>
    <xdr:to>
      <xdr:col>76</xdr:col>
      <xdr:colOff>165100</xdr:colOff>
      <xdr:row>61</xdr:row>
      <xdr:rowOff>23041</xdr:rowOff>
    </xdr:to>
    <xdr:sp macro="" textlink="">
      <xdr:nvSpPr>
        <xdr:cNvPr id="543" name="フローチャート: 判断 542">
          <a:extLst>
            <a:ext uri="{FF2B5EF4-FFF2-40B4-BE49-F238E27FC236}">
              <a16:creationId xmlns:a16="http://schemas.microsoft.com/office/drawing/2014/main" id="{BD536154-E383-49FA-8430-C3CBF42CC159}"/>
            </a:ext>
          </a:extLst>
        </xdr:cNvPr>
        <xdr:cNvSpPr/>
      </xdr:nvSpPr>
      <xdr:spPr>
        <a:xfrm>
          <a:off x="14541500" y="10379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40640</xdr:rowOff>
    </xdr:from>
    <xdr:to>
      <xdr:col>72</xdr:col>
      <xdr:colOff>38100</xdr:colOff>
      <xdr:row>60</xdr:row>
      <xdr:rowOff>142240</xdr:rowOff>
    </xdr:to>
    <xdr:sp macro="" textlink="">
      <xdr:nvSpPr>
        <xdr:cNvPr id="544" name="フローチャート: 判断 543">
          <a:extLst>
            <a:ext uri="{FF2B5EF4-FFF2-40B4-BE49-F238E27FC236}">
              <a16:creationId xmlns:a16="http://schemas.microsoft.com/office/drawing/2014/main" id="{BBAFC67C-3A60-4A9F-8EE7-812FB069DA9E}"/>
            </a:ext>
          </a:extLst>
        </xdr:cNvPr>
        <xdr:cNvSpPr/>
      </xdr:nvSpPr>
      <xdr:spPr>
        <a:xfrm>
          <a:off x="13652500" y="1032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7983</xdr:rowOff>
    </xdr:from>
    <xdr:to>
      <xdr:col>67</xdr:col>
      <xdr:colOff>101600</xdr:colOff>
      <xdr:row>60</xdr:row>
      <xdr:rowOff>109583</xdr:rowOff>
    </xdr:to>
    <xdr:sp macro="" textlink="">
      <xdr:nvSpPr>
        <xdr:cNvPr id="545" name="フローチャート: 判断 544">
          <a:extLst>
            <a:ext uri="{FF2B5EF4-FFF2-40B4-BE49-F238E27FC236}">
              <a16:creationId xmlns:a16="http://schemas.microsoft.com/office/drawing/2014/main" id="{1F3D6950-DBAE-47F4-9B0E-58AE3A488A7E}"/>
            </a:ext>
          </a:extLst>
        </xdr:cNvPr>
        <xdr:cNvSpPr/>
      </xdr:nvSpPr>
      <xdr:spPr>
        <a:xfrm>
          <a:off x="12763500" y="10294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26CF37F5-3A78-42F7-A991-C9463A253505}"/>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5B6CAADD-83F6-4950-AA00-189BA1BF2E87}"/>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822B1C03-1243-407D-B49E-A088475C2BB7}"/>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9" name="テキスト ボックス 548">
          <a:extLst>
            <a:ext uri="{FF2B5EF4-FFF2-40B4-BE49-F238E27FC236}">
              <a16:creationId xmlns:a16="http://schemas.microsoft.com/office/drawing/2014/main" id="{6F85BD17-4798-46F1-94A1-1218F07FF174}"/>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0" name="テキスト ボックス 549">
          <a:extLst>
            <a:ext uri="{FF2B5EF4-FFF2-40B4-BE49-F238E27FC236}">
              <a16:creationId xmlns:a16="http://schemas.microsoft.com/office/drawing/2014/main" id="{06DE7AD2-D17A-4442-89CB-DC6BC388F97C}"/>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45538</xdr:rowOff>
    </xdr:from>
    <xdr:to>
      <xdr:col>85</xdr:col>
      <xdr:colOff>177800</xdr:colOff>
      <xdr:row>62</xdr:row>
      <xdr:rowOff>147138</xdr:rowOff>
    </xdr:to>
    <xdr:sp macro="" textlink="">
      <xdr:nvSpPr>
        <xdr:cNvPr id="551" name="楕円 550">
          <a:extLst>
            <a:ext uri="{FF2B5EF4-FFF2-40B4-BE49-F238E27FC236}">
              <a16:creationId xmlns:a16="http://schemas.microsoft.com/office/drawing/2014/main" id="{56D75728-7C3D-4879-88B4-7C7EC7AEE5CE}"/>
            </a:ext>
          </a:extLst>
        </xdr:cNvPr>
        <xdr:cNvSpPr/>
      </xdr:nvSpPr>
      <xdr:spPr>
        <a:xfrm>
          <a:off x="16268700" y="10675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23965</xdr:rowOff>
    </xdr:from>
    <xdr:ext cx="405111" cy="259045"/>
    <xdr:sp macro="" textlink="">
      <xdr:nvSpPr>
        <xdr:cNvPr id="552" name="【学校施設】&#10;有形固定資産減価償却率該当値テキスト">
          <a:extLst>
            <a:ext uri="{FF2B5EF4-FFF2-40B4-BE49-F238E27FC236}">
              <a16:creationId xmlns:a16="http://schemas.microsoft.com/office/drawing/2014/main" id="{5CFC66CE-1E30-43CD-B7DA-4FEE42ADAC5D}"/>
            </a:ext>
          </a:extLst>
        </xdr:cNvPr>
        <xdr:cNvSpPr txBox="1"/>
      </xdr:nvSpPr>
      <xdr:spPr>
        <a:xfrm>
          <a:off x="16357600" y="106538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55335</xdr:rowOff>
    </xdr:from>
    <xdr:to>
      <xdr:col>81</xdr:col>
      <xdr:colOff>101600</xdr:colOff>
      <xdr:row>62</xdr:row>
      <xdr:rowOff>156935</xdr:rowOff>
    </xdr:to>
    <xdr:sp macro="" textlink="">
      <xdr:nvSpPr>
        <xdr:cNvPr id="553" name="楕円 552">
          <a:extLst>
            <a:ext uri="{FF2B5EF4-FFF2-40B4-BE49-F238E27FC236}">
              <a16:creationId xmlns:a16="http://schemas.microsoft.com/office/drawing/2014/main" id="{F7FF014E-D8E9-45F4-81E4-2CB6B06A76C8}"/>
            </a:ext>
          </a:extLst>
        </xdr:cNvPr>
        <xdr:cNvSpPr/>
      </xdr:nvSpPr>
      <xdr:spPr>
        <a:xfrm>
          <a:off x="15430500" y="10685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96338</xdr:rowOff>
    </xdr:from>
    <xdr:to>
      <xdr:col>85</xdr:col>
      <xdr:colOff>127000</xdr:colOff>
      <xdr:row>62</xdr:row>
      <xdr:rowOff>106135</xdr:rowOff>
    </xdr:to>
    <xdr:cxnSp macro="">
      <xdr:nvCxnSpPr>
        <xdr:cNvPr id="554" name="直線コネクタ 553">
          <a:extLst>
            <a:ext uri="{FF2B5EF4-FFF2-40B4-BE49-F238E27FC236}">
              <a16:creationId xmlns:a16="http://schemas.microsoft.com/office/drawing/2014/main" id="{C13CBE88-5411-4CEF-AE8F-05E2F407F498}"/>
            </a:ext>
          </a:extLst>
        </xdr:cNvPr>
        <xdr:cNvCxnSpPr/>
      </xdr:nvCxnSpPr>
      <xdr:spPr>
        <a:xfrm flipV="1">
          <a:off x="15481300" y="10726238"/>
          <a:ext cx="8382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62</xdr:row>
      <xdr:rowOff>35741</xdr:rowOff>
    </xdr:from>
    <xdr:to>
      <xdr:col>76</xdr:col>
      <xdr:colOff>165100</xdr:colOff>
      <xdr:row>62</xdr:row>
      <xdr:rowOff>137341</xdr:rowOff>
    </xdr:to>
    <xdr:sp macro="" textlink="">
      <xdr:nvSpPr>
        <xdr:cNvPr id="555" name="楕円 554">
          <a:extLst>
            <a:ext uri="{FF2B5EF4-FFF2-40B4-BE49-F238E27FC236}">
              <a16:creationId xmlns:a16="http://schemas.microsoft.com/office/drawing/2014/main" id="{07C31FF6-B868-445E-A6FB-51A586512D6D}"/>
            </a:ext>
          </a:extLst>
        </xdr:cNvPr>
        <xdr:cNvSpPr/>
      </xdr:nvSpPr>
      <xdr:spPr>
        <a:xfrm>
          <a:off x="14541500" y="10665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86541</xdr:rowOff>
    </xdr:from>
    <xdr:to>
      <xdr:col>81</xdr:col>
      <xdr:colOff>50800</xdr:colOff>
      <xdr:row>62</xdr:row>
      <xdr:rowOff>106135</xdr:rowOff>
    </xdr:to>
    <xdr:cxnSp macro="">
      <xdr:nvCxnSpPr>
        <xdr:cNvPr id="556" name="直線コネクタ 555">
          <a:extLst>
            <a:ext uri="{FF2B5EF4-FFF2-40B4-BE49-F238E27FC236}">
              <a16:creationId xmlns:a16="http://schemas.microsoft.com/office/drawing/2014/main" id="{130530B6-DE58-442F-B812-672664A22D24}"/>
            </a:ext>
          </a:extLst>
        </xdr:cNvPr>
        <xdr:cNvCxnSpPr/>
      </xdr:nvCxnSpPr>
      <xdr:spPr>
        <a:xfrm>
          <a:off x="14592300" y="10716441"/>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62</xdr:row>
      <xdr:rowOff>1451</xdr:rowOff>
    </xdr:from>
    <xdr:to>
      <xdr:col>72</xdr:col>
      <xdr:colOff>38100</xdr:colOff>
      <xdr:row>62</xdr:row>
      <xdr:rowOff>103051</xdr:rowOff>
    </xdr:to>
    <xdr:sp macro="" textlink="">
      <xdr:nvSpPr>
        <xdr:cNvPr id="557" name="楕円 556">
          <a:extLst>
            <a:ext uri="{FF2B5EF4-FFF2-40B4-BE49-F238E27FC236}">
              <a16:creationId xmlns:a16="http://schemas.microsoft.com/office/drawing/2014/main" id="{3BFD8189-BFFB-483A-8320-B3171C17E870}"/>
            </a:ext>
          </a:extLst>
        </xdr:cNvPr>
        <xdr:cNvSpPr/>
      </xdr:nvSpPr>
      <xdr:spPr>
        <a:xfrm>
          <a:off x="13652500" y="10631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52251</xdr:rowOff>
    </xdr:from>
    <xdr:to>
      <xdr:col>76</xdr:col>
      <xdr:colOff>114300</xdr:colOff>
      <xdr:row>62</xdr:row>
      <xdr:rowOff>86541</xdr:rowOff>
    </xdr:to>
    <xdr:cxnSp macro="">
      <xdr:nvCxnSpPr>
        <xdr:cNvPr id="558" name="直線コネクタ 557">
          <a:extLst>
            <a:ext uri="{FF2B5EF4-FFF2-40B4-BE49-F238E27FC236}">
              <a16:creationId xmlns:a16="http://schemas.microsoft.com/office/drawing/2014/main" id="{E86A6B9D-5275-4D08-85DC-D5BF9392F3CA}"/>
            </a:ext>
          </a:extLst>
        </xdr:cNvPr>
        <xdr:cNvCxnSpPr/>
      </xdr:nvCxnSpPr>
      <xdr:spPr>
        <a:xfrm>
          <a:off x="13703300" y="10682151"/>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138612</xdr:rowOff>
    </xdr:from>
    <xdr:to>
      <xdr:col>67</xdr:col>
      <xdr:colOff>101600</xdr:colOff>
      <xdr:row>62</xdr:row>
      <xdr:rowOff>68762</xdr:rowOff>
    </xdr:to>
    <xdr:sp macro="" textlink="">
      <xdr:nvSpPr>
        <xdr:cNvPr id="559" name="楕円 558">
          <a:extLst>
            <a:ext uri="{FF2B5EF4-FFF2-40B4-BE49-F238E27FC236}">
              <a16:creationId xmlns:a16="http://schemas.microsoft.com/office/drawing/2014/main" id="{8434DEFB-D55E-4D63-B5C3-B2D032934317}"/>
            </a:ext>
          </a:extLst>
        </xdr:cNvPr>
        <xdr:cNvSpPr/>
      </xdr:nvSpPr>
      <xdr:spPr>
        <a:xfrm>
          <a:off x="12763500" y="10597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62</xdr:row>
      <xdr:rowOff>17962</xdr:rowOff>
    </xdr:from>
    <xdr:to>
      <xdr:col>71</xdr:col>
      <xdr:colOff>177800</xdr:colOff>
      <xdr:row>62</xdr:row>
      <xdr:rowOff>52251</xdr:rowOff>
    </xdr:to>
    <xdr:cxnSp macro="">
      <xdr:nvCxnSpPr>
        <xdr:cNvPr id="560" name="直線コネクタ 559">
          <a:extLst>
            <a:ext uri="{FF2B5EF4-FFF2-40B4-BE49-F238E27FC236}">
              <a16:creationId xmlns:a16="http://schemas.microsoft.com/office/drawing/2014/main" id="{39BA32DD-8E4C-4BD8-956A-45D9439F6367}"/>
            </a:ext>
          </a:extLst>
        </xdr:cNvPr>
        <xdr:cNvCxnSpPr/>
      </xdr:nvCxnSpPr>
      <xdr:spPr>
        <a:xfrm>
          <a:off x="12814300" y="10647862"/>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59162</xdr:rowOff>
    </xdr:from>
    <xdr:ext cx="405111" cy="259045"/>
    <xdr:sp macro="" textlink="">
      <xdr:nvSpPr>
        <xdr:cNvPr id="561" name="n_1aveValue【学校施設】&#10;有形固定資産減価償却率">
          <a:extLst>
            <a:ext uri="{FF2B5EF4-FFF2-40B4-BE49-F238E27FC236}">
              <a16:creationId xmlns:a16="http://schemas.microsoft.com/office/drawing/2014/main" id="{14205474-CECF-45C3-9836-0C8180856FD9}"/>
            </a:ext>
          </a:extLst>
        </xdr:cNvPr>
        <xdr:cNvSpPr txBox="1"/>
      </xdr:nvSpPr>
      <xdr:spPr>
        <a:xfrm>
          <a:off x="15266044" y="10174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39568</xdr:rowOff>
    </xdr:from>
    <xdr:ext cx="405111" cy="259045"/>
    <xdr:sp macro="" textlink="">
      <xdr:nvSpPr>
        <xdr:cNvPr id="562" name="n_2aveValue【学校施設】&#10;有形固定資産減価償却率">
          <a:extLst>
            <a:ext uri="{FF2B5EF4-FFF2-40B4-BE49-F238E27FC236}">
              <a16:creationId xmlns:a16="http://schemas.microsoft.com/office/drawing/2014/main" id="{708419DD-1829-4311-941F-B2EFF4D45A57}"/>
            </a:ext>
          </a:extLst>
        </xdr:cNvPr>
        <xdr:cNvSpPr txBox="1"/>
      </xdr:nvSpPr>
      <xdr:spPr>
        <a:xfrm>
          <a:off x="14389744" y="101551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158767</xdr:rowOff>
    </xdr:from>
    <xdr:ext cx="405111" cy="259045"/>
    <xdr:sp macro="" textlink="">
      <xdr:nvSpPr>
        <xdr:cNvPr id="563" name="n_3aveValue【学校施設】&#10;有形固定資産減価償却率">
          <a:extLst>
            <a:ext uri="{FF2B5EF4-FFF2-40B4-BE49-F238E27FC236}">
              <a16:creationId xmlns:a16="http://schemas.microsoft.com/office/drawing/2014/main" id="{08424FBF-A9B0-4ADA-A739-BB762A09357A}"/>
            </a:ext>
          </a:extLst>
        </xdr:cNvPr>
        <xdr:cNvSpPr txBox="1"/>
      </xdr:nvSpPr>
      <xdr:spPr>
        <a:xfrm>
          <a:off x="13500744" y="10102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126110</xdr:rowOff>
    </xdr:from>
    <xdr:ext cx="405111" cy="259045"/>
    <xdr:sp macro="" textlink="">
      <xdr:nvSpPr>
        <xdr:cNvPr id="564" name="n_4aveValue【学校施設】&#10;有形固定資産減価償却率">
          <a:extLst>
            <a:ext uri="{FF2B5EF4-FFF2-40B4-BE49-F238E27FC236}">
              <a16:creationId xmlns:a16="http://schemas.microsoft.com/office/drawing/2014/main" id="{745ADEB6-E5DA-4700-B935-324BD5321330}"/>
            </a:ext>
          </a:extLst>
        </xdr:cNvPr>
        <xdr:cNvSpPr txBox="1"/>
      </xdr:nvSpPr>
      <xdr:spPr>
        <a:xfrm>
          <a:off x="12611744" y="100702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148062</xdr:rowOff>
    </xdr:from>
    <xdr:ext cx="405111" cy="259045"/>
    <xdr:sp macro="" textlink="">
      <xdr:nvSpPr>
        <xdr:cNvPr id="565" name="n_1mainValue【学校施設】&#10;有形固定資産減価償却率">
          <a:extLst>
            <a:ext uri="{FF2B5EF4-FFF2-40B4-BE49-F238E27FC236}">
              <a16:creationId xmlns:a16="http://schemas.microsoft.com/office/drawing/2014/main" id="{43712612-D856-4D87-B40C-6BC20698174E}"/>
            </a:ext>
          </a:extLst>
        </xdr:cNvPr>
        <xdr:cNvSpPr txBox="1"/>
      </xdr:nvSpPr>
      <xdr:spPr>
        <a:xfrm>
          <a:off x="15266044" y="10777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128468</xdr:rowOff>
    </xdr:from>
    <xdr:ext cx="405111" cy="259045"/>
    <xdr:sp macro="" textlink="">
      <xdr:nvSpPr>
        <xdr:cNvPr id="566" name="n_2mainValue【学校施設】&#10;有形固定資産減価償却率">
          <a:extLst>
            <a:ext uri="{FF2B5EF4-FFF2-40B4-BE49-F238E27FC236}">
              <a16:creationId xmlns:a16="http://schemas.microsoft.com/office/drawing/2014/main" id="{AC572BE0-48D1-45F1-863B-B559DE222E78}"/>
            </a:ext>
          </a:extLst>
        </xdr:cNvPr>
        <xdr:cNvSpPr txBox="1"/>
      </xdr:nvSpPr>
      <xdr:spPr>
        <a:xfrm>
          <a:off x="14389744" y="107583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94178</xdr:rowOff>
    </xdr:from>
    <xdr:ext cx="405111" cy="259045"/>
    <xdr:sp macro="" textlink="">
      <xdr:nvSpPr>
        <xdr:cNvPr id="567" name="n_3mainValue【学校施設】&#10;有形固定資産減価償却率">
          <a:extLst>
            <a:ext uri="{FF2B5EF4-FFF2-40B4-BE49-F238E27FC236}">
              <a16:creationId xmlns:a16="http://schemas.microsoft.com/office/drawing/2014/main" id="{99819EEF-6E7C-4406-90A9-5EDF1584052A}"/>
            </a:ext>
          </a:extLst>
        </xdr:cNvPr>
        <xdr:cNvSpPr txBox="1"/>
      </xdr:nvSpPr>
      <xdr:spPr>
        <a:xfrm>
          <a:off x="13500744" y="107240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59889</xdr:rowOff>
    </xdr:from>
    <xdr:ext cx="405111" cy="259045"/>
    <xdr:sp macro="" textlink="">
      <xdr:nvSpPr>
        <xdr:cNvPr id="568" name="n_4mainValue【学校施設】&#10;有形固定資産減価償却率">
          <a:extLst>
            <a:ext uri="{FF2B5EF4-FFF2-40B4-BE49-F238E27FC236}">
              <a16:creationId xmlns:a16="http://schemas.microsoft.com/office/drawing/2014/main" id="{0D75AA4D-1BCD-4BBA-906B-6D189C59464E}"/>
            </a:ext>
          </a:extLst>
        </xdr:cNvPr>
        <xdr:cNvSpPr txBox="1"/>
      </xdr:nvSpPr>
      <xdr:spPr>
        <a:xfrm>
          <a:off x="12611744" y="106897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9" name="正方形/長方形 568">
          <a:extLst>
            <a:ext uri="{FF2B5EF4-FFF2-40B4-BE49-F238E27FC236}">
              <a16:creationId xmlns:a16="http://schemas.microsoft.com/office/drawing/2014/main" id="{AA8A7D45-FF2A-400F-96B1-ECBB737122AA}"/>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0" name="正方形/長方形 569">
          <a:extLst>
            <a:ext uri="{FF2B5EF4-FFF2-40B4-BE49-F238E27FC236}">
              <a16:creationId xmlns:a16="http://schemas.microsoft.com/office/drawing/2014/main" id="{F03CFE5B-C99A-4CE3-8B49-127B0D09D97A}"/>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1" name="正方形/長方形 570">
          <a:extLst>
            <a:ext uri="{FF2B5EF4-FFF2-40B4-BE49-F238E27FC236}">
              <a16:creationId xmlns:a16="http://schemas.microsoft.com/office/drawing/2014/main" id="{9C5799C6-DF1E-4416-8B96-0565A137EF5B}"/>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2" name="正方形/長方形 571">
          <a:extLst>
            <a:ext uri="{FF2B5EF4-FFF2-40B4-BE49-F238E27FC236}">
              <a16:creationId xmlns:a16="http://schemas.microsoft.com/office/drawing/2014/main" id="{87BCB7BB-048C-4613-84CF-2A9C988AB878}"/>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3" name="正方形/長方形 572">
          <a:extLst>
            <a:ext uri="{FF2B5EF4-FFF2-40B4-BE49-F238E27FC236}">
              <a16:creationId xmlns:a16="http://schemas.microsoft.com/office/drawing/2014/main" id="{24EF2863-8D20-42A9-AE1C-7F3AE02FF8EA}"/>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4" name="正方形/長方形 573">
          <a:extLst>
            <a:ext uri="{FF2B5EF4-FFF2-40B4-BE49-F238E27FC236}">
              <a16:creationId xmlns:a16="http://schemas.microsoft.com/office/drawing/2014/main" id="{098B40D4-2160-4DA8-943B-0975D542C266}"/>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5" name="正方形/長方形 574">
          <a:extLst>
            <a:ext uri="{FF2B5EF4-FFF2-40B4-BE49-F238E27FC236}">
              <a16:creationId xmlns:a16="http://schemas.microsoft.com/office/drawing/2014/main" id="{B5D2705E-062A-47BA-8653-3E4773AE4DE2}"/>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6" name="正方形/長方形 575">
          <a:extLst>
            <a:ext uri="{FF2B5EF4-FFF2-40B4-BE49-F238E27FC236}">
              <a16:creationId xmlns:a16="http://schemas.microsoft.com/office/drawing/2014/main" id="{62E44E00-BAAF-4198-B07D-1628C127593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7" name="テキスト ボックス 576">
          <a:extLst>
            <a:ext uri="{FF2B5EF4-FFF2-40B4-BE49-F238E27FC236}">
              <a16:creationId xmlns:a16="http://schemas.microsoft.com/office/drawing/2014/main" id="{B8887B95-B2AB-4014-8DC9-5E5C8AF3FD0B}"/>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8" name="直線コネクタ 577">
          <a:extLst>
            <a:ext uri="{FF2B5EF4-FFF2-40B4-BE49-F238E27FC236}">
              <a16:creationId xmlns:a16="http://schemas.microsoft.com/office/drawing/2014/main" id="{BE8B3A84-DACF-475F-8884-39585F788588}"/>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9" name="テキスト ボックス 578">
          <a:extLst>
            <a:ext uri="{FF2B5EF4-FFF2-40B4-BE49-F238E27FC236}">
              <a16:creationId xmlns:a16="http://schemas.microsoft.com/office/drawing/2014/main" id="{F3F4FAAE-E2AB-425C-B084-CF197496B9AD}"/>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76200</xdr:rowOff>
    </xdr:from>
    <xdr:to>
      <xdr:col>120</xdr:col>
      <xdr:colOff>114300</xdr:colOff>
      <xdr:row>64</xdr:row>
      <xdr:rowOff>76200</xdr:rowOff>
    </xdr:to>
    <xdr:cxnSp macro="">
      <xdr:nvCxnSpPr>
        <xdr:cNvPr id="580" name="直線コネクタ 579">
          <a:extLst>
            <a:ext uri="{FF2B5EF4-FFF2-40B4-BE49-F238E27FC236}">
              <a16:creationId xmlns:a16="http://schemas.microsoft.com/office/drawing/2014/main" id="{D31F766E-CEC1-45E0-A1C6-1CCB03C80862}"/>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81" name="テキスト ボックス 580">
          <a:extLst>
            <a:ext uri="{FF2B5EF4-FFF2-40B4-BE49-F238E27FC236}">
              <a16:creationId xmlns:a16="http://schemas.microsoft.com/office/drawing/2014/main" id="{6B9300A0-574E-4962-8811-384F2F4700F1}"/>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82" name="直線コネクタ 581">
          <a:extLst>
            <a:ext uri="{FF2B5EF4-FFF2-40B4-BE49-F238E27FC236}">
              <a16:creationId xmlns:a16="http://schemas.microsoft.com/office/drawing/2014/main" id="{89B85D14-8516-4E3F-80F8-FC5B5EF18DC3}"/>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83" name="テキスト ボックス 582">
          <a:extLst>
            <a:ext uri="{FF2B5EF4-FFF2-40B4-BE49-F238E27FC236}">
              <a16:creationId xmlns:a16="http://schemas.microsoft.com/office/drawing/2014/main" id="{A83EF729-2AA5-459B-9142-1568B5C57A29}"/>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84" name="直線コネクタ 583">
          <a:extLst>
            <a:ext uri="{FF2B5EF4-FFF2-40B4-BE49-F238E27FC236}">
              <a16:creationId xmlns:a16="http://schemas.microsoft.com/office/drawing/2014/main" id="{BDD8D73E-28EF-4870-9CFC-374398386C3A}"/>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85" name="テキスト ボックス 584">
          <a:extLst>
            <a:ext uri="{FF2B5EF4-FFF2-40B4-BE49-F238E27FC236}">
              <a16:creationId xmlns:a16="http://schemas.microsoft.com/office/drawing/2014/main" id="{1B243D12-50D9-4B46-AAC3-B5490DE2B917}"/>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86" name="直線コネクタ 585">
          <a:extLst>
            <a:ext uri="{FF2B5EF4-FFF2-40B4-BE49-F238E27FC236}">
              <a16:creationId xmlns:a16="http://schemas.microsoft.com/office/drawing/2014/main" id="{668361A6-B9AF-4610-8C9E-2F58F1AB741E}"/>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87" name="テキスト ボックス 586">
          <a:extLst>
            <a:ext uri="{FF2B5EF4-FFF2-40B4-BE49-F238E27FC236}">
              <a16:creationId xmlns:a16="http://schemas.microsoft.com/office/drawing/2014/main" id="{E73B710A-DC55-4B49-8EC3-C362E515AA11}"/>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8" name="直線コネクタ 587">
          <a:extLst>
            <a:ext uri="{FF2B5EF4-FFF2-40B4-BE49-F238E27FC236}">
              <a16:creationId xmlns:a16="http://schemas.microsoft.com/office/drawing/2014/main" id="{082A2655-83A9-4654-9276-783F47B78680}"/>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89" name="テキスト ボックス 588">
          <a:extLst>
            <a:ext uri="{FF2B5EF4-FFF2-40B4-BE49-F238E27FC236}">
              <a16:creationId xmlns:a16="http://schemas.microsoft.com/office/drawing/2014/main" id="{21E510D0-A281-4293-9B6B-C5E2AA0F8256}"/>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0" name="直線コネクタ 589">
          <a:extLst>
            <a:ext uri="{FF2B5EF4-FFF2-40B4-BE49-F238E27FC236}">
              <a16:creationId xmlns:a16="http://schemas.microsoft.com/office/drawing/2014/main" id="{A763893B-5ED2-491A-A731-F0D7E1EAAC4F}"/>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1" name="テキスト ボックス 590">
          <a:extLst>
            <a:ext uri="{FF2B5EF4-FFF2-40B4-BE49-F238E27FC236}">
              <a16:creationId xmlns:a16="http://schemas.microsoft.com/office/drawing/2014/main" id="{7B6E4FBA-E8B1-4502-8A1B-ABC22C670B22}"/>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2" name="【学校施設】&#10;一人当たり面積グラフ枠">
          <a:extLst>
            <a:ext uri="{FF2B5EF4-FFF2-40B4-BE49-F238E27FC236}">
              <a16:creationId xmlns:a16="http://schemas.microsoft.com/office/drawing/2014/main" id="{75CE1B83-E50A-4967-B3B1-688092888B42}"/>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136017</xdr:rowOff>
    </xdr:from>
    <xdr:to>
      <xdr:col>116</xdr:col>
      <xdr:colOff>62864</xdr:colOff>
      <xdr:row>64</xdr:row>
      <xdr:rowOff>4572</xdr:rowOff>
    </xdr:to>
    <xdr:cxnSp macro="">
      <xdr:nvCxnSpPr>
        <xdr:cNvPr id="593" name="直線コネクタ 592">
          <a:extLst>
            <a:ext uri="{FF2B5EF4-FFF2-40B4-BE49-F238E27FC236}">
              <a16:creationId xmlns:a16="http://schemas.microsoft.com/office/drawing/2014/main" id="{B3E526FC-AF10-40EE-9073-979488C1F1FD}"/>
            </a:ext>
          </a:extLst>
        </xdr:cNvPr>
        <xdr:cNvCxnSpPr/>
      </xdr:nvCxnSpPr>
      <xdr:spPr>
        <a:xfrm flipV="1">
          <a:off x="22160864" y="9565767"/>
          <a:ext cx="0" cy="141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8399</xdr:rowOff>
    </xdr:from>
    <xdr:ext cx="469744" cy="259045"/>
    <xdr:sp macro="" textlink="">
      <xdr:nvSpPr>
        <xdr:cNvPr id="594" name="【学校施設】&#10;一人当たり面積最小値テキスト">
          <a:extLst>
            <a:ext uri="{FF2B5EF4-FFF2-40B4-BE49-F238E27FC236}">
              <a16:creationId xmlns:a16="http://schemas.microsoft.com/office/drawing/2014/main" id="{FF148668-EB7F-4D94-BE00-E40C042C8520}"/>
            </a:ext>
          </a:extLst>
        </xdr:cNvPr>
        <xdr:cNvSpPr txBox="1"/>
      </xdr:nvSpPr>
      <xdr:spPr>
        <a:xfrm>
          <a:off x="22199600" y="109811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4572</xdr:rowOff>
    </xdr:from>
    <xdr:to>
      <xdr:col>116</xdr:col>
      <xdr:colOff>152400</xdr:colOff>
      <xdr:row>64</xdr:row>
      <xdr:rowOff>4572</xdr:rowOff>
    </xdr:to>
    <xdr:cxnSp macro="">
      <xdr:nvCxnSpPr>
        <xdr:cNvPr id="595" name="直線コネクタ 594">
          <a:extLst>
            <a:ext uri="{FF2B5EF4-FFF2-40B4-BE49-F238E27FC236}">
              <a16:creationId xmlns:a16="http://schemas.microsoft.com/office/drawing/2014/main" id="{6B89AD91-E8AF-4B58-9886-46C56B5FF668}"/>
            </a:ext>
          </a:extLst>
        </xdr:cNvPr>
        <xdr:cNvCxnSpPr/>
      </xdr:nvCxnSpPr>
      <xdr:spPr>
        <a:xfrm>
          <a:off x="22072600" y="109773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82694</xdr:rowOff>
    </xdr:from>
    <xdr:ext cx="469744" cy="259045"/>
    <xdr:sp macro="" textlink="">
      <xdr:nvSpPr>
        <xdr:cNvPr id="596" name="【学校施設】&#10;一人当たり面積最大値テキスト">
          <a:extLst>
            <a:ext uri="{FF2B5EF4-FFF2-40B4-BE49-F238E27FC236}">
              <a16:creationId xmlns:a16="http://schemas.microsoft.com/office/drawing/2014/main" id="{7E84968F-9C46-4CE0-86E0-04417A98F130}"/>
            </a:ext>
          </a:extLst>
        </xdr:cNvPr>
        <xdr:cNvSpPr txBox="1"/>
      </xdr:nvSpPr>
      <xdr:spPr>
        <a:xfrm>
          <a:off x="22199600" y="93409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136017</xdr:rowOff>
    </xdr:from>
    <xdr:to>
      <xdr:col>116</xdr:col>
      <xdr:colOff>152400</xdr:colOff>
      <xdr:row>55</xdr:row>
      <xdr:rowOff>136017</xdr:rowOff>
    </xdr:to>
    <xdr:cxnSp macro="">
      <xdr:nvCxnSpPr>
        <xdr:cNvPr id="597" name="直線コネクタ 596">
          <a:extLst>
            <a:ext uri="{FF2B5EF4-FFF2-40B4-BE49-F238E27FC236}">
              <a16:creationId xmlns:a16="http://schemas.microsoft.com/office/drawing/2014/main" id="{77BCB8DF-B1F1-4E67-A7B4-59B588E43C16}"/>
            </a:ext>
          </a:extLst>
        </xdr:cNvPr>
        <xdr:cNvCxnSpPr/>
      </xdr:nvCxnSpPr>
      <xdr:spPr>
        <a:xfrm>
          <a:off x="22072600" y="9565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80027</xdr:rowOff>
    </xdr:from>
    <xdr:ext cx="469744" cy="259045"/>
    <xdr:sp macro="" textlink="">
      <xdr:nvSpPr>
        <xdr:cNvPr id="598" name="【学校施設】&#10;一人当たり面積平均値テキスト">
          <a:extLst>
            <a:ext uri="{FF2B5EF4-FFF2-40B4-BE49-F238E27FC236}">
              <a16:creationId xmlns:a16="http://schemas.microsoft.com/office/drawing/2014/main" id="{F99CD6D1-4329-4A29-9406-46F3EFC7E46F}"/>
            </a:ext>
          </a:extLst>
        </xdr:cNvPr>
        <xdr:cNvSpPr txBox="1"/>
      </xdr:nvSpPr>
      <xdr:spPr>
        <a:xfrm>
          <a:off x="22199600" y="105384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101600</xdr:rowOff>
    </xdr:from>
    <xdr:to>
      <xdr:col>116</xdr:col>
      <xdr:colOff>114300</xdr:colOff>
      <xdr:row>62</xdr:row>
      <xdr:rowOff>31750</xdr:rowOff>
    </xdr:to>
    <xdr:sp macro="" textlink="">
      <xdr:nvSpPr>
        <xdr:cNvPr id="599" name="フローチャート: 判断 598">
          <a:extLst>
            <a:ext uri="{FF2B5EF4-FFF2-40B4-BE49-F238E27FC236}">
              <a16:creationId xmlns:a16="http://schemas.microsoft.com/office/drawing/2014/main" id="{4EF335D7-3F63-447E-A605-454F7FA2E53D}"/>
            </a:ext>
          </a:extLst>
        </xdr:cNvPr>
        <xdr:cNvSpPr/>
      </xdr:nvSpPr>
      <xdr:spPr>
        <a:xfrm>
          <a:off x="22110700" y="10560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48641</xdr:rowOff>
    </xdr:from>
    <xdr:to>
      <xdr:col>112</xdr:col>
      <xdr:colOff>38100</xdr:colOff>
      <xdr:row>61</xdr:row>
      <xdr:rowOff>150241</xdr:rowOff>
    </xdr:to>
    <xdr:sp macro="" textlink="">
      <xdr:nvSpPr>
        <xdr:cNvPr id="600" name="フローチャート: 判断 599">
          <a:extLst>
            <a:ext uri="{FF2B5EF4-FFF2-40B4-BE49-F238E27FC236}">
              <a16:creationId xmlns:a16="http://schemas.microsoft.com/office/drawing/2014/main" id="{4857B233-32D1-4357-BB9C-E405BDE25A85}"/>
            </a:ext>
          </a:extLst>
        </xdr:cNvPr>
        <xdr:cNvSpPr/>
      </xdr:nvSpPr>
      <xdr:spPr>
        <a:xfrm>
          <a:off x="21272500" y="105070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71120</xdr:rowOff>
    </xdr:from>
    <xdr:to>
      <xdr:col>107</xdr:col>
      <xdr:colOff>101600</xdr:colOff>
      <xdr:row>62</xdr:row>
      <xdr:rowOff>1270</xdr:rowOff>
    </xdr:to>
    <xdr:sp macro="" textlink="">
      <xdr:nvSpPr>
        <xdr:cNvPr id="601" name="フローチャート: 判断 600">
          <a:extLst>
            <a:ext uri="{FF2B5EF4-FFF2-40B4-BE49-F238E27FC236}">
              <a16:creationId xmlns:a16="http://schemas.microsoft.com/office/drawing/2014/main" id="{7E42EAA7-4D03-4147-8151-0FEC41DEFAD7}"/>
            </a:ext>
          </a:extLst>
        </xdr:cNvPr>
        <xdr:cNvSpPr/>
      </xdr:nvSpPr>
      <xdr:spPr>
        <a:xfrm>
          <a:off x="20383500" y="10529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93218</xdr:rowOff>
    </xdr:from>
    <xdr:to>
      <xdr:col>102</xdr:col>
      <xdr:colOff>165100</xdr:colOff>
      <xdr:row>62</xdr:row>
      <xdr:rowOff>23368</xdr:rowOff>
    </xdr:to>
    <xdr:sp macro="" textlink="">
      <xdr:nvSpPr>
        <xdr:cNvPr id="602" name="フローチャート: 判断 601">
          <a:extLst>
            <a:ext uri="{FF2B5EF4-FFF2-40B4-BE49-F238E27FC236}">
              <a16:creationId xmlns:a16="http://schemas.microsoft.com/office/drawing/2014/main" id="{AD2D6CFE-12DC-48C7-AA66-64E98445F9D2}"/>
            </a:ext>
          </a:extLst>
        </xdr:cNvPr>
        <xdr:cNvSpPr/>
      </xdr:nvSpPr>
      <xdr:spPr>
        <a:xfrm>
          <a:off x="19494500" y="10551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87503</xdr:rowOff>
    </xdr:from>
    <xdr:to>
      <xdr:col>98</xdr:col>
      <xdr:colOff>38100</xdr:colOff>
      <xdr:row>62</xdr:row>
      <xdr:rowOff>17653</xdr:rowOff>
    </xdr:to>
    <xdr:sp macro="" textlink="">
      <xdr:nvSpPr>
        <xdr:cNvPr id="603" name="フローチャート: 判断 602">
          <a:extLst>
            <a:ext uri="{FF2B5EF4-FFF2-40B4-BE49-F238E27FC236}">
              <a16:creationId xmlns:a16="http://schemas.microsoft.com/office/drawing/2014/main" id="{9C0B03B2-3F56-4273-92F6-179E766F302F}"/>
            </a:ext>
          </a:extLst>
        </xdr:cNvPr>
        <xdr:cNvSpPr/>
      </xdr:nvSpPr>
      <xdr:spPr>
        <a:xfrm>
          <a:off x="18605500" y="10545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FB92AB59-EA21-4161-96DE-E2D2AB11F30E}"/>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FF122F2A-FAD0-4D86-AAB6-FDC4804F8B9F}"/>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163B6118-4192-4547-AA68-AAF67FABBA63}"/>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7" name="テキスト ボックス 606">
          <a:extLst>
            <a:ext uri="{FF2B5EF4-FFF2-40B4-BE49-F238E27FC236}">
              <a16:creationId xmlns:a16="http://schemas.microsoft.com/office/drawing/2014/main" id="{240C45E8-0A7F-4249-ADE9-E1AD11D02BE7}"/>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8" name="テキスト ボックス 607">
          <a:extLst>
            <a:ext uri="{FF2B5EF4-FFF2-40B4-BE49-F238E27FC236}">
              <a16:creationId xmlns:a16="http://schemas.microsoft.com/office/drawing/2014/main" id="{928732DE-519E-48AB-BA8F-53967821BC8C}"/>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17399</xdr:rowOff>
    </xdr:from>
    <xdr:to>
      <xdr:col>116</xdr:col>
      <xdr:colOff>114300</xdr:colOff>
      <xdr:row>61</xdr:row>
      <xdr:rowOff>118999</xdr:rowOff>
    </xdr:to>
    <xdr:sp macro="" textlink="">
      <xdr:nvSpPr>
        <xdr:cNvPr id="609" name="楕円 608">
          <a:extLst>
            <a:ext uri="{FF2B5EF4-FFF2-40B4-BE49-F238E27FC236}">
              <a16:creationId xmlns:a16="http://schemas.microsoft.com/office/drawing/2014/main" id="{363A6545-155F-4188-96BA-A056BAFD138A}"/>
            </a:ext>
          </a:extLst>
        </xdr:cNvPr>
        <xdr:cNvSpPr/>
      </xdr:nvSpPr>
      <xdr:spPr>
        <a:xfrm>
          <a:off x="22110700" y="10475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40276</xdr:rowOff>
    </xdr:from>
    <xdr:ext cx="469744" cy="259045"/>
    <xdr:sp macro="" textlink="">
      <xdr:nvSpPr>
        <xdr:cNvPr id="610" name="【学校施設】&#10;一人当たり面積該当値テキスト">
          <a:extLst>
            <a:ext uri="{FF2B5EF4-FFF2-40B4-BE49-F238E27FC236}">
              <a16:creationId xmlns:a16="http://schemas.microsoft.com/office/drawing/2014/main" id="{446E7134-A387-40F7-BD4E-1D95CA0F01E3}"/>
            </a:ext>
          </a:extLst>
        </xdr:cNvPr>
        <xdr:cNvSpPr txBox="1"/>
      </xdr:nvSpPr>
      <xdr:spPr>
        <a:xfrm>
          <a:off x="22199600" y="103272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28829</xdr:rowOff>
    </xdr:from>
    <xdr:to>
      <xdr:col>112</xdr:col>
      <xdr:colOff>38100</xdr:colOff>
      <xdr:row>61</xdr:row>
      <xdr:rowOff>130429</xdr:rowOff>
    </xdr:to>
    <xdr:sp macro="" textlink="">
      <xdr:nvSpPr>
        <xdr:cNvPr id="611" name="楕円 610">
          <a:extLst>
            <a:ext uri="{FF2B5EF4-FFF2-40B4-BE49-F238E27FC236}">
              <a16:creationId xmlns:a16="http://schemas.microsoft.com/office/drawing/2014/main" id="{14890F11-06BD-49E2-910A-154759C2027D}"/>
            </a:ext>
          </a:extLst>
        </xdr:cNvPr>
        <xdr:cNvSpPr/>
      </xdr:nvSpPr>
      <xdr:spPr>
        <a:xfrm>
          <a:off x="21272500" y="10487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68199</xdr:rowOff>
    </xdr:from>
    <xdr:to>
      <xdr:col>116</xdr:col>
      <xdr:colOff>63500</xdr:colOff>
      <xdr:row>61</xdr:row>
      <xdr:rowOff>79629</xdr:rowOff>
    </xdr:to>
    <xdr:cxnSp macro="">
      <xdr:nvCxnSpPr>
        <xdr:cNvPr id="612" name="直線コネクタ 611">
          <a:extLst>
            <a:ext uri="{FF2B5EF4-FFF2-40B4-BE49-F238E27FC236}">
              <a16:creationId xmlns:a16="http://schemas.microsoft.com/office/drawing/2014/main" id="{E5F24D95-81F3-4F14-8880-D49541D1546F}"/>
            </a:ext>
          </a:extLst>
        </xdr:cNvPr>
        <xdr:cNvCxnSpPr/>
      </xdr:nvCxnSpPr>
      <xdr:spPr>
        <a:xfrm flipV="1">
          <a:off x="21323300" y="10526649"/>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41402</xdr:rowOff>
    </xdr:from>
    <xdr:to>
      <xdr:col>107</xdr:col>
      <xdr:colOff>101600</xdr:colOff>
      <xdr:row>61</xdr:row>
      <xdr:rowOff>143002</xdr:rowOff>
    </xdr:to>
    <xdr:sp macro="" textlink="">
      <xdr:nvSpPr>
        <xdr:cNvPr id="613" name="楕円 612">
          <a:extLst>
            <a:ext uri="{FF2B5EF4-FFF2-40B4-BE49-F238E27FC236}">
              <a16:creationId xmlns:a16="http://schemas.microsoft.com/office/drawing/2014/main" id="{6D8DDCA0-C013-4D47-8083-3F6A649A1782}"/>
            </a:ext>
          </a:extLst>
        </xdr:cNvPr>
        <xdr:cNvSpPr/>
      </xdr:nvSpPr>
      <xdr:spPr>
        <a:xfrm>
          <a:off x="20383500" y="10499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79629</xdr:rowOff>
    </xdr:from>
    <xdr:to>
      <xdr:col>111</xdr:col>
      <xdr:colOff>177800</xdr:colOff>
      <xdr:row>61</xdr:row>
      <xdr:rowOff>92202</xdr:rowOff>
    </xdr:to>
    <xdr:cxnSp macro="">
      <xdr:nvCxnSpPr>
        <xdr:cNvPr id="614" name="直線コネクタ 613">
          <a:extLst>
            <a:ext uri="{FF2B5EF4-FFF2-40B4-BE49-F238E27FC236}">
              <a16:creationId xmlns:a16="http://schemas.microsoft.com/office/drawing/2014/main" id="{798CC6A9-25E1-4EB7-BB0A-684818611378}"/>
            </a:ext>
          </a:extLst>
        </xdr:cNvPr>
        <xdr:cNvCxnSpPr/>
      </xdr:nvCxnSpPr>
      <xdr:spPr>
        <a:xfrm flipV="1">
          <a:off x="20434300" y="10538079"/>
          <a:ext cx="889000" cy="12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49403</xdr:rowOff>
    </xdr:from>
    <xdr:to>
      <xdr:col>102</xdr:col>
      <xdr:colOff>165100</xdr:colOff>
      <xdr:row>61</xdr:row>
      <xdr:rowOff>151003</xdr:rowOff>
    </xdr:to>
    <xdr:sp macro="" textlink="">
      <xdr:nvSpPr>
        <xdr:cNvPr id="615" name="楕円 614">
          <a:extLst>
            <a:ext uri="{FF2B5EF4-FFF2-40B4-BE49-F238E27FC236}">
              <a16:creationId xmlns:a16="http://schemas.microsoft.com/office/drawing/2014/main" id="{DA7D3EDC-EA37-4F84-B263-7D6741F6C19B}"/>
            </a:ext>
          </a:extLst>
        </xdr:cNvPr>
        <xdr:cNvSpPr/>
      </xdr:nvSpPr>
      <xdr:spPr>
        <a:xfrm>
          <a:off x="19494500" y="10507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92202</xdr:rowOff>
    </xdr:from>
    <xdr:to>
      <xdr:col>107</xdr:col>
      <xdr:colOff>50800</xdr:colOff>
      <xdr:row>61</xdr:row>
      <xdr:rowOff>100203</xdr:rowOff>
    </xdr:to>
    <xdr:cxnSp macro="">
      <xdr:nvCxnSpPr>
        <xdr:cNvPr id="616" name="直線コネクタ 615">
          <a:extLst>
            <a:ext uri="{FF2B5EF4-FFF2-40B4-BE49-F238E27FC236}">
              <a16:creationId xmlns:a16="http://schemas.microsoft.com/office/drawing/2014/main" id="{0CBB3956-68B9-4055-BC8D-696827BBC87A}"/>
            </a:ext>
          </a:extLst>
        </xdr:cNvPr>
        <xdr:cNvCxnSpPr/>
      </xdr:nvCxnSpPr>
      <xdr:spPr>
        <a:xfrm flipV="1">
          <a:off x="19545300" y="10550652"/>
          <a:ext cx="889000" cy="8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61214</xdr:rowOff>
    </xdr:from>
    <xdr:to>
      <xdr:col>98</xdr:col>
      <xdr:colOff>38100</xdr:colOff>
      <xdr:row>61</xdr:row>
      <xdr:rowOff>162814</xdr:rowOff>
    </xdr:to>
    <xdr:sp macro="" textlink="">
      <xdr:nvSpPr>
        <xdr:cNvPr id="617" name="楕円 616">
          <a:extLst>
            <a:ext uri="{FF2B5EF4-FFF2-40B4-BE49-F238E27FC236}">
              <a16:creationId xmlns:a16="http://schemas.microsoft.com/office/drawing/2014/main" id="{BFF89590-9815-4439-A200-C31F85D224AF}"/>
            </a:ext>
          </a:extLst>
        </xdr:cNvPr>
        <xdr:cNvSpPr/>
      </xdr:nvSpPr>
      <xdr:spPr>
        <a:xfrm>
          <a:off x="18605500" y="10519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100203</xdr:rowOff>
    </xdr:from>
    <xdr:to>
      <xdr:col>102</xdr:col>
      <xdr:colOff>114300</xdr:colOff>
      <xdr:row>61</xdr:row>
      <xdr:rowOff>112014</xdr:rowOff>
    </xdr:to>
    <xdr:cxnSp macro="">
      <xdr:nvCxnSpPr>
        <xdr:cNvPr id="618" name="直線コネクタ 617">
          <a:extLst>
            <a:ext uri="{FF2B5EF4-FFF2-40B4-BE49-F238E27FC236}">
              <a16:creationId xmlns:a16="http://schemas.microsoft.com/office/drawing/2014/main" id="{D2DFF966-21D9-4FE1-9927-6E24819627DA}"/>
            </a:ext>
          </a:extLst>
        </xdr:cNvPr>
        <xdr:cNvCxnSpPr/>
      </xdr:nvCxnSpPr>
      <xdr:spPr>
        <a:xfrm flipV="1">
          <a:off x="18656300" y="10558653"/>
          <a:ext cx="889000" cy="11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141368</xdr:rowOff>
    </xdr:from>
    <xdr:ext cx="469744" cy="259045"/>
    <xdr:sp macro="" textlink="">
      <xdr:nvSpPr>
        <xdr:cNvPr id="619" name="n_1aveValue【学校施設】&#10;一人当たり面積">
          <a:extLst>
            <a:ext uri="{FF2B5EF4-FFF2-40B4-BE49-F238E27FC236}">
              <a16:creationId xmlns:a16="http://schemas.microsoft.com/office/drawing/2014/main" id="{33438866-901F-47A7-AB13-D65056D0FC91}"/>
            </a:ext>
          </a:extLst>
        </xdr:cNvPr>
        <xdr:cNvSpPr txBox="1"/>
      </xdr:nvSpPr>
      <xdr:spPr>
        <a:xfrm>
          <a:off x="21075727" y="105998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163847</xdr:rowOff>
    </xdr:from>
    <xdr:ext cx="469744" cy="259045"/>
    <xdr:sp macro="" textlink="">
      <xdr:nvSpPr>
        <xdr:cNvPr id="620" name="n_2aveValue【学校施設】&#10;一人当たり面積">
          <a:extLst>
            <a:ext uri="{FF2B5EF4-FFF2-40B4-BE49-F238E27FC236}">
              <a16:creationId xmlns:a16="http://schemas.microsoft.com/office/drawing/2014/main" id="{553E4227-AA44-48ED-944B-8CDF77F9FB5A}"/>
            </a:ext>
          </a:extLst>
        </xdr:cNvPr>
        <xdr:cNvSpPr txBox="1"/>
      </xdr:nvSpPr>
      <xdr:spPr>
        <a:xfrm>
          <a:off x="20199427" y="10622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14495</xdr:rowOff>
    </xdr:from>
    <xdr:ext cx="469744" cy="259045"/>
    <xdr:sp macro="" textlink="">
      <xdr:nvSpPr>
        <xdr:cNvPr id="621" name="n_3aveValue【学校施設】&#10;一人当たり面積">
          <a:extLst>
            <a:ext uri="{FF2B5EF4-FFF2-40B4-BE49-F238E27FC236}">
              <a16:creationId xmlns:a16="http://schemas.microsoft.com/office/drawing/2014/main" id="{B0D938DC-744C-4D0D-8214-620EC0D92342}"/>
            </a:ext>
          </a:extLst>
        </xdr:cNvPr>
        <xdr:cNvSpPr txBox="1"/>
      </xdr:nvSpPr>
      <xdr:spPr>
        <a:xfrm>
          <a:off x="19310427" y="10644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8780</xdr:rowOff>
    </xdr:from>
    <xdr:ext cx="469744" cy="259045"/>
    <xdr:sp macro="" textlink="">
      <xdr:nvSpPr>
        <xdr:cNvPr id="622" name="n_4aveValue【学校施設】&#10;一人当たり面積">
          <a:extLst>
            <a:ext uri="{FF2B5EF4-FFF2-40B4-BE49-F238E27FC236}">
              <a16:creationId xmlns:a16="http://schemas.microsoft.com/office/drawing/2014/main" id="{651F037B-A0D2-4B60-8AC7-22CA49804685}"/>
            </a:ext>
          </a:extLst>
        </xdr:cNvPr>
        <xdr:cNvSpPr txBox="1"/>
      </xdr:nvSpPr>
      <xdr:spPr>
        <a:xfrm>
          <a:off x="18421427" y="106386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59</xdr:row>
      <xdr:rowOff>146956</xdr:rowOff>
    </xdr:from>
    <xdr:ext cx="469744" cy="259045"/>
    <xdr:sp macro="" textlink="">
      <xdr:nvSpPr>
        <xdr:cNvPr id="623" name="n_1mainValue【学校施設】&#10;一人当たり面積">
          <a:extLst>
            <a:ext uri="{FF2B5EF4-FFF2-40B4-BE49-F238E27FC236}">
              <a16:creationId xmlns:a16="http://schemas.microsoft.com/office/drawing/2014/main" id="{27D35279-5BF1-437B-9365-643FE7FCFBAD}"/>
            </a:ext>
          </a:extLst>
        </xdr:cNvPr>
        <xdr:cNvSpPr txBox="1"/>
      </xdr:nvSpPr>
      <xdr:spPr>
        <a:xfrm>
          <a:off x="21075727" y="102625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159529</xdr:rowOff>
    </xdr:from>
    <xdr:ext cx="469744" cy="259045"/>
    <xdr:sp macro="" textlink="">
      <xdr:nvSpPr>
        <xdr:cNvPr id="624" name="n_2mainValue【学校施設】&#10;一人当たり面積">
          <a:extLst>
            <a:ext uri="{FF2B5EF4-FFF2-40B4-BE49-F238E27FC236}">
              <a16:creationId xmlns:a16="http://schemas.microsoft.com/office/drawing/2014/main" id="{5A983883-885F-4A8B-A1C4-CCED1BC0042F}"/>
            </a:ext>
          </a:extLst>
        </xdr:cNvPr>
        <xdr:cNvSpPr txBox="1"/>
      </xdr:nvSpPr>
      <xdr:spPr>
        <a:xfrm>
          <a:off x="20199427" y="102750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167530</xdr:rowOff>
    </xdr:from>
    <xdr:ext cx="469744" cy="259045"/>
    <xdr:sp macro="" textlink="">
      <xdr:nvSpPr>
        <xdr:cNvPr id="625" name="n_3mainValue【学校施設】&#10;一人当たり面積">
          <a:extLst>
            <a:ext uri="{FF2B5EF4-FFF2-40B4-BE49-F238E27FC236}">
              <a16:creationId xmlns:a16="http://schemas.microsoft.com/office/drawing/2014/main" id="{D98229D5-EA96-4C25-ADF7-CF58BD475FAA}"/>
            </a:ext>
          </a:extLst>
        </xdr:cNvPr>
        <xdr:cNvSpPr txBox="1"/>
      </xdr:nvSpPr>
      <xdr:spPr>
        <a:xfrm>
          <a:off x="19310427" y="102830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7891</xdr:rowOff>
    </xdr:from>
    <xdr:ext cx="469744" cy="259045"/>
    <xdr:sp macro="" textlink="">
      <xdr:nvSpPr>
        <xdr:cNvPr id="626" name="n_4mainValue【学校施設】&#10;一人当たり面積">
          <a:extLst>
            <a:ext uri="{FF2B5EF4-FFF2-40B4-BE49-F238E27FC236}">
              <a16:creationId xmlns:a16="http://schemas.microsoft.com/office/drawing/2014/main" id="{FE7B6F38-1950-4026-B474-1F9B29C45145}"/>
            </a:ext>
          </a:extLst>
        </xdr:cNvPr>
        <xdr:cNvSpPr txBox="1"/>
      </xdr:nvSpPr>
      <xdr:spPr>
        <a:xfrm>
          <a:off x="18421427" y="10294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7" name="正方形/長方形 626">
          <a:extLst>
            <a:ext uri="{FF2B5EF4-FFF2-40B4-BE49-F238E27FC236}">
              <a16:creationId xmlns:a16="http://schemas.microsoft.com/office/drawing/2014/main" id="{097AA7C5-21E0-4F2F-AE7D-E738F7BD4C76}"/>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8" name="正方形/長方形 627">
          <a:extLst>
            <a:ext uri="{FF2B5EF4-FFF2-40B4-BE49-F238E27FC236}">
              <a16:creationId xmlns:a16="http://schemas.microsoft.com/office/drawing/2014/main" id="{C837A5F8-5D04-4340-8CA5-A6989FFA5BA5}"/>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9" name="正方形/長方形 628">
          <a:extLst>
            <a:ext uri="{FF2B5EF4-FFF2-40B4-BE49-F238E27FC236}">
              <a16:creationId xmlns:a16="http://schemas.microsoft.com/office/drawing/2014/main" id="{22F7360C-E152-443C-B545-691E851A01DC}"/>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0" name="正方形/長方形 629">
          <a:extLst>
            <a:ext uri="{FF2B5EF4-FFF2-40B4-BE49-F238E27FC236}">
              <a16:creationId xmlns:a16="http://schemas.microsoft.com/office/drawing/2014/main" id="{822B42FB-46F5-4E90-B1DE-79F83E3606E6}"/>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1" name="正方形/長方形 630">
          <a:extLst>
            <a:ext uri="{FF2B5EF4-FFF2-40B4-BE49-F238E27FC236}">
              <a16:creationId xmlns:a16="http://schemas.microsoft.com/office/drawing/2014/main" id="{353314F8-8B26-4927-AF66-4AD349DC287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2" name="正方形/長方形 631">
          <a:extLst>
            <a:ext uri="{FF2B5EF4-FFF2-40B4-BE49-F238E27FC236}">
              <a16:creationId xmlns:a16="http://schemas.microsoft.com/office/drawing/2014/main" id="{9BC49FCC-D3FC-47B1-A57C-DB64BF34D2A3}"/>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3" name="正方形/長方形 632">
          <a:extLst>
            <a:ext uri="{FF2B5EF4-FFF2-40B4-BE49-F238E27FC236}">
              <a16:creationId xmlns:a16="http://schemas.microsoft.com/office/drawing/2014/main" id="{E8BEE2E2-259F-4EC6-8D9F-2EC6BCB28268}"/>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4" name="正方形/長方形 633">
          <a:extLst>
            <a:ext uri="{FF2B5EF4-FFF2-40B4-BE49-F238E27FC236}">
              <a16:creationId xmlns:a16="http://schemas.microsoft.com/office/drawing/2014/main" id="{D5543F5B-242B-45D0-A05F-634D2B8D1361}"/>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35" name="正方形/長方形 634">
          <a:extLst>
            <a:ext uri="{FF2B5EF4-FFF2-40B4-BE49-F238E27FC236}">
              <a16:creationId xmlns:a16="http://schemas.microsoft.com/office/drawing/2014/main" id="{DCD2513F-9E16-469D-BC6C-F5F47286A74B}"/>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36" name="正方形/長方形 635">
          <a:extLst>
            <a:ext uri="{FF2B5EF4-FFF2-40B4-BE49-F238E27FC236}">
              <a16:creationId xmlns:a16="http://schemas.microsoft.com/office/drawing/2014/main" id="{2820BC9F-D213-4ABF-A9C0-EA195A3E0DDF}"/>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37" name="正方形/長方形 636">
          <a:extLst>
            <a:ext uri="{FF2B5EF4-FFF2-40B4-BE49-F238E27FC236}">
              <a16:creationId xmlns:a16="http://schemas.microsoft.com/office/drawing/2014/main" id="{1DD993AD-EAEA-4C56-8DD9-C2D79CA93A21}"/>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38" name="正方形/長方形 637">
          <a:extLst>
            <a:ext uri="{FF2B5EF4-FFF2-40B4-BE49-F238E27FC236}">
              <a16:creationId xmlns:a16="http://schemas.microsoft.com/office/drawing/2014/main" id="{E2FC3175-6264-4B0A-BA04-AE444AE85CE2}"/>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39" name="正方形/長方形 638">
          <a:extLst>
            <a:ext uri="{FF2B5EF4-FFF2-40B4-BE49-F238E27FC236}">
              <a16:creationId xmlns:a16="http://schemas.microsoft.com/office/drawing/2014/main" id="{3F5458E8-B85E-46A6-AFC8-7156281DE1A8}"/>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40" name="正方形/長方形 639">
          <a:extLst>
            <a:ext uri="{FF2B5EF4-FFF2-40B4-BE49-F238E27FC236}">
              <a16:creationId xmlns:a16="http://schemas.microsoft.com/office/drawing/2014/main" id="{C3C5D281-3F03-483A-B7AD-DA0971D98BBA}"/>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41" name="正方形/長方形 640">
          <a:extLst>
            <a:ext uri="{FF2B5EF4-FFF2-40B4-BE49-F238E27FC236}">
              <a16:creationId xmlns:a16="http://schemas.microsoft.com/office/drawing/2014/main" id="{E0EE8D81-A535-4F0E-9F51-C52C2BFF1782}"/>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42" name="正方形/長方形 641">
          <a:extLst>
            <a:ext uri="{FF2B5EF4-FFF2-40B4-BE49-F238E27FC236}">
              <a16:creationId xmlns:a16="http://schemas.microsoft.com/office/drawing/2014/main" id="{D7D56266-41B2-4C3C-9211-AF1683C87F9F}"/>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43" name="正方形/長方形 642">
          <a:extLst>
            <a:ext uri="{FF2B5EF4-FFF2-40B4-BE49-F238E27FC236}">
              <a16:creationId xmlns:a16="http://schemas.microsoft.com/office/drawing/2014/main" id="{207B5B2A-2472-4E03-A6E9-3F7EEAB6785A}"/>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4" name="正方形/長方形 643">
          <a:extLst>
            <a:ext uri="{FF2B5EF4-FFF2-40B4-BE49-F238E27FC236}">
              <a16:creationId xmlns:a16="http://schemas.microsoft.com/office/drawing/2014/main" id="{725C79C7-C8E8-48D3-B4C7-1CB97F950B3B}"/>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5" name="正方形/長方形 644">
          <a:extLst>
            <a:ext uri="{FF2B5EF4-FFF2-40B4-BE49-F238E27FC236}">
              <a16:creationId xmlns:a16="http://schemas.microsoft.com/office/drawing/2014/main" id="{3C824B52-C56A-4E72-A279-8EC9F1200F6D}"/>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6" name="正方形/長方形 645">
          <a:extLst>
            <a:ext uri="{FF2B5EF4-FFF2-40B4-BE49-F238E27FC236}">
              <a16:creationId xmlns:a16="http://schemas.microsoft.com/office/drawing/2014/main" id="{C6BD2128-D091-4E1A-A249-D651B8BB43EF}"/>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7" name="正方形/長方形 646">
          <a:extLst>
            <a:ext uri="{FF2B5EF4-FFF2-40B4-BE49-F238E27FC236}">
              <a16:creationId xmlns:a16="http://schemas.microsoft.com/office/drawing/2014/main" id="{1FC830A5-B864-40FB-89FB-2D70A11CA352}"/>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8" name="正方形/長方形 647">
          <a:extLst>
            <a:ext uri="{FF2B5EF4-FFF2-40B4-BE49-F238E27FC236}">
              <a16:creationId xmlns:a16="http://schemas.microsoft.com/office/drawing/2014/main" id="{562CE852-1BE8-4E9F-B7F9-F10ACD2B7CD6}"/>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9" name="正方形/長方形 648">
          <a:extLst>
            <a:ext uri="{FF2B5EF4-FFF2-40B4-BE49-F238E27FC236}">
              <a16:creationId xmlns:a16="http://schemas.microsoft.com/office/drawing/2014/main" id="{356ABA33-3C46-4BD5-813D-0556FCF9F272}"/>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0" name="正方形/長方形 649">
          <a:extLst>
            <a:ext uri="{FF2B5EF4-FFF2-40B4-BE49-F238E27FC236}">
              <a16:creationId xmlns:a16="http://schemas.microsoft.com/office/drawing/2014/main" id="{4B7B397A-5E36-4928-9318-9AE4BE62CDC1}"/>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51" name="テキスト ボックス 650">
          <a:extLst>
            <a:ext uri="{FF2B5EF4-FFF2-40B4-BE49-F238E27FC236}">
              <a16:creationId xmlns:a16="http://schemas.microsoft.com/office/drawing/2014/main" id="{2B560956-0415-437D-BD78-9A23BC6EF68D}"/>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2" name="直線コネクタ 651">
          <a:extLst>
            <a:ext uri="{FF2B5EF4-FFF2-40B4-BE49-F238E27FC236}">
              <a16:creationId xmlns:a16="http://schemas.microsoft.com/office/drawing/2014/main" id="{03EED9EE-1954-4352-AE29-19FF217C87AD}"/>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3" name="テキスト ボックス 652">
          <a:extLst>
            <a:ext uri="{FF2B5EF4-FFF2-40B4-BE49-F238E27FC236}">
              <a16:creationId xmlns:a16="http://schemas.microsoft.com/office/drawing/2014/main" id="{78E0D2F5-2AAB-4BA7-9C43-6A5F9D716035}"/>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54" name="直線コネクタ 653">
          <a:extLst>
            <a:ext uri="{FF2B5EF4-FFF2-40B4-BE49-F238E27FC236}">
              <a16:creationId xmlns:a16="http://schemas.microsoft.com/office/drawing/2014/main" id="{B45EC472-BBF9-45E4-9326-DFA58887607C}"/>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55" name="テキスト ボックス 654">
          <a:extLst>
            <a:ext uri="{FF2B5EF4-FFF2-40B4-BE49-F238E27FC236}">
              <a16:creationId xmlns:a16="http://schemas.microsoft.com/office/drawing/2014/main" id="{81DE2FA9-4590-45E2-8227-E2FEDD66B3CC}"/>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56" name="直線コネクタ 655">
          <a:extLst>
            <a:ext uri="{FF2B5EF4-FFF2-40B4-BE49-F238E27FC236}">
              <a16:creationId xmlns:a16="http://schemas.microsoft.com/office/drawing/2014/main" id="{47E21B8C-BB92-49E5-BC54-5A64F89E1C61}"/>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57" name="テキスト ボックス 656">
          <a:extLst>
            <a:ext uri="{FF2B5EF4-FFF2-40B4-BE49-F238E27FC236}">
              <a16:creationId xmlns:a16="http://schemas.microsoft.com/office/drawing/2014/main" id="{CFA51904-7CDB-4CD5-948A-DE6D0F6BEB9E}"/>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58" name="直線コネクタ 657">
          <a:extLst>
            <a:ext uri="{FF2B5EF4-FFF2-40B4-BE49-F238E27FC236}">
              <a16:creationId xmlns:a16="http://schemas.microsoft.com/office/drawing/2014/main" id="{7726FEDF-3BE1-4ED4-931F-5B781B93DB2C}"/>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59" name="テキスト ボックス 658">
          <a:extLst>
            <a:ext uri="{FF2B5EF4-FFF2-40B4-BE49-F238E27FC236}">
              <a16:creationId xmlns:a16="http://schemas.microsoft.com/office/drawing/2014/main" id="{120BC77E-AA40-4662-BB38-E264184D5210}"/>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60" name="直線コネクタ 659">
          <a:extLst>
            <a:ext uri="{FF2B5EF4-FFF2-40B4-BE49-F238E27FC236}">
              <a16:creationId xmlns:a16="http://schemas.microsoft.com/office/drawing/2014/main" id="{2C23D218-EFCE-4A04-96C3-BF76936CD96C}"/>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61" name="テキスト ボックス 660">
          <a:extLst>
            <a:ext uri="{FF2B5EF4-FFF2-40B4-BE49-F238E27FC236}">
              <a16:creationId xmlns:a16="http://schemas.microsoft.com/office/drawing/2014/main" id="{55FF3840-8E77-44E8-8F85-79A8D2FE1BD2}"/>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62" name="直線コネクタ 661">
          <a:extLst>
            <a:ext uri="{FF2B5EF4-FFF2-40B4-BE49-F238E27FC236}">
              <a16:creationId xmlns:a16="http://schemas.microsoft.com/office/drawing/2014/main" id="{23D5C955-B8AA-4E08-8965-1DC69C125500}"/>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63" name="テキスト ボックス 662">
          <a:extLst>
            <a:ext uri="{FF2B5EF4-FFF2-40B4-BE49-F238E27FC236}">
              <a16:creationId xmlns:a16="http://schemas.microsoft.com/office/drawing/2014/main" id="{9FD4F716-BC3A-467D-9EBD-F5F14FA3F8DB}"/>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64" name="直線コネクタ 663">
          <a:extLst>
            <a:ext uri="{FF2B5EF4-FFF2-40B4-BE49-F238E27FC236}">
              <a16:creationId xmlns:a16="http://schemas.microsoft.com/office/drawing/2014/main" id="{1E3248F4-7219-4341-9C84-51CD4DD3E6B4}"/>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65" name="テキスト ボックス 664">
          <a:extLst>
            <a:ext uri="{FF2B5EF4-FFF2-40B4-BE49-F238E27FC236}">
              <a16:creationId xmlns:a16="http://schemas.microsoft.com/office/drawing/2014/main" id="{2E032D06-64FC-4D83-9822-039716B9BBB4}"/>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6" name="直線コネクタ 665">
          <a:extLst>
            <a:ext uri="{FF2B5EF4-FFF2-40B4-BE49-F238E27FC236}">
              <a16:creationId xmlns:a16="http://schemas.microsoft.com/office/drawing/2014/main" id="{E9884C27-6ED6-487A-B36E-2EBEEBB188E2}"/>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67" name="【公民館】&#10;有形固定資産減価償却率グラフ枠">
          <a:extLst>
            <a:ext uri="{FF2B5EF4-FFF2-40B4-BE49-F238E27FC236}">
              <a16:creationId xmlns:a16="http://schemas.microsoft.com/office/drawing/2014/main" id="{3210575D-8969-4D53-AE36-AA0306717CEC}"/>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14151</xdr:rowOff>
    </xdr:from>
    <xdr:to>
      <xdr:col>85</xdr:col>
      <xdr:colOff>126364</xdr:colOff>
      <xdr:row>109</xdr:row>
      <xdr:rowOff>35379</xdr:rowOff>
    </xdr:to>
    <xdr:cxnSp macro="">
      <xdr:nvCxnSpPr>
        <xdr:cNvPr id="668" name="直線コネクタ 667">
          <a:extLst>
            <a:ext uri="{FF2B5EF4-FFF2-40B4-BE49-F238E27FC236}">
              <a16:creationId xmlns:a16="http://schemas.microsoft.com/office/drawing/2014/main" id="{CC034FB4-39BD-443B-B0DA-63BBD1231711}"/>
            </a:ext>
          </a:extLst>
        </xdr:cNvPr>
        <xdr:cNvCxnSpPr/>
      </xdr:nvCxnSpPr>
      <xdr:spPr>
        <a:xfrm flipV="1">
          <a:off x="16318864" y="17159151"/>
          <a:ext cx="0" cy="15642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669" name="【公民館】&#10;有形固定資産減価償却率最小値テキスト">
          <a:extLst>
            <a:ext uri="{FF2B5EF4-FFF2-40B4-BE49-F238E27FC236}">
              <a16:creationId xmlns:a16="http://schemas.microsoft.com/office/drawing/2014/main" id="{3D3F12FB-C99C-4F9A-8EA1-766902CEF317}"/>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670" name="直線コネクタ 669">
          <a:extLst>
            <a:ext uri="{FF2B5EF4-FFF2-40B4-BE49-F238E27FC236}">
              <a16:creationId xmlns:a16="http://schemas.microsoft.com/office/drawing/2014/main" id="{296A7028-42BE-4314-849C-77BFCFF4B2B9}"/>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132278</xdr:rowOff>
    </xdr:from>
    <xdr:ext cx="340478" cy="259045"/>
    <xdr:sp macro="" textlink="">
      <xdr:nvSpPr>
        <xdr:cNvPr id="671" name="【公民館】&#10;有形固定資産減価償却率最大値テキスト">
          <a:extLst>
            <a:ext uri="{FF2B5EF4-FFF2-40B4-BE49-F238E27FC236}">
              <a16:creationId xmlns:a16="http://schemas.microsoft.com/office/drawing/2014/main" id="{8A97329E-E862-4D41-89E1-E6B61604D9F0}"/>
            </a:ext>
          </a:extLst>
        </xdr:cNvPr>
        <xdr:cNvSpPr txBox="1"/>
      </xdr:nvSpPr>
      <xdr:spPr>
        <a:xfrm>
          <a:off x="16357600" y="1693437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14151</xdr:rowOff>
    </xdr:from>
    <xdr:to>
      <xdr:col>86</xdr:col>
      <xdr:colOff>25400</xdr:colOff>
      <xdr:row>100</xdr:row>
      <xdr:rowOff>14151</xdr:rowOff>
    </xdr:to>
    <xdr:cxnSp macro="">
      <xdr:nvCxnSpPr>
        <xdr:cNvPr id="672" name="直線コネクタ 671">
          <a:extLst>
            <a:ext uri="{FF2B5EF4-FFF2-40B4-BE49-F238E27FC236}">
              <a16:creationId xmlns:a16="http://schemas.microsoft.com/office/drawing/2014/main" id="{57273427-B948-426F-9020-6D6FA2DC7435}"/>
            </a:ext>
          </a:extLst>
        </xdr:cNvPr>
        <xdr:cNvCxnSpPr/>
      </xdr:nvCxnSpPr>
      <xdr:spPr>
        <a:xfrm>
          <a:off x="16230600" y="171591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133185</xdr:rowOff>
    </xdr:from>
    <xdr:ext cx="405111" cy="259045"/>
    <xdr:sp macro="" textlink="">
      <xdr:nvSpPr>
        <xdr:cNvPr id="673" name="【公民館】&#10;有形固定資産減価償却率平均値テキスト">
          <a:extLst>
            <a:ext uri="{FF2B5EF4-FFF2-40B4-BE49-F238E27FC236}">
              <a16:creationId xmlns:a16="http://schemas.microsoft.com/office/drawing/2014/main" id="{3865443A-87DF-4094-AD78-C50BBC7CF763}"/>
            </a:ext>
          </a:extLst>
        </xdr:cNvPr>
        <xdr:cNvSpPr txBox="1"/>
      </xdr:nvSpPr>
      <xdr:spPr>
        <a:xfrm>
          <a:off x="16357600" y="1796398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110308</xdr:rowOff>
    </xdr:from>
    <xdr:to>
      <xdr:col>85</xdr:col>
      <xdr:colOff>177800</xdr:colOff>
      <xdr:row>106</xdr:row>
      <xdr:rowOff>40458</xdr:rowOff>
    </xdr:to>
    <xdr:sp macro="" textlink="">
      <xdr:nvSpPr>
        <xdr:cNvPr id="674" name="フローチャート: 判断 673">
          <a:extLst>
            <a:ext uri="{FF2B5EF4-FFF2-40B4-BE49-F238E27FC236}">
              <a16:creationId xmlns:a16="http://schemas.microsoft.com/office/drawing/2014/main" id="{9BEFA114-F5BB-4AED-A069-D1C95A64AF15}"/>
            </a:ext>
          </a:extLst>
        </xdr:cNvPr>
        <xdr:cNvSpPr/>
      </xdr:nvSpPr>
      <xdr:spPr>
        <a:xfrm>
          <a:off x="16268700" y="18112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126637</xdr:rowOff>
    </xdr:from>
    <xdr:to>
      <xdr:col>81</xdr:col>
      <xdr:colOff>101600</xdr:colOff>
      <xdr:row>106</xdr:row>
      <xdr:rowOff>56787</xdr:rowOff>
    </xdr:to>
    <xdr:sp macro="" textlink="">
      <xdr:nvSpPr>
        <xdr:cNvPr id="675" name="フローチャート: 判断 674">
          <a:extLst>
            <a:ext uri="{FF2B5EF4-FFF2-40B4-BE49-F238E27FC236}">
              <a16:creationId xmlns:a16="http://schemas.microsoft.com/office/drawing/2014/main" id="{2CC4EB7A-E8AB-4659-A3D3-35E38654D6C3}"/>
            </a:ext>
          </a:extLst>
        </xdr:cNvPr>
        <xdr:cNvSpPr/>
      </xdr:nvSpPr>
      <xdr:spPr>
        <a:xfrm>
          <a:off x="15430500" y="18128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106</xdr:row>
      <xdr:rowOff>907</xdr:rowOff>
    </xdr:from>
    <xdr:to>
      <xdr:col>76</xdr:col>
      <xdr:colOff>165100</xdr:colOff>
      <xdr:row>106</xdr:row>
      <xdr:rowOff>102507</xdr:rowOff>
    </xdr:to>
    <xdr:sp macro="" textlink="">
      <xdr:nvSpPr>
        <xdr:cNvPr id="676" name="フローチャート: 判断 675">
          <a:extLst>
            <a:ext uri="{FF2B5EF4-FFF2-40B4-BE49-F238E27FC236}">
              <a16:creationId xmlns:a16="http://schemas.microsoft.com/office/drawing/2014/main" id="{0DF8F560-E378-49EC-B9AF-FCD90BBB5BE3}"/>
            </a:ext>
          </a:extLst>
        </xdr:cNvPr>
        <xdr:cNvSpPr/>
      </xdr:nvSpPr>
      <xdr:spPr>
        <a:xfrm>
          <a:off x="14541500" y="18174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144599</xdr:rowOff>
    </xdr:from>
    <xdr:to>
      <xdr:col>72</xdr:col>
      <xdr:colOff>38100</xdr:colOff>
      <xdr:row>106</xdr:row>
      <xdr:rowOff>74749</xdr:rowOff>
    </xdr:to>
    <xdr:sp macro="" textlink="">
      <xdr:nvSpPr>
        <xdr:cNvPr id="677" name="フローチャート: 判断 676">
          <a:extLst>
            <a:ext uri="{FF2B5EF4-FFF2-40B4-BE49-F238E27FC236}">
              <a16:creationId xmlns:a16="http://schemas.microsoft.com/office/drawing/2014/main" id="{17E6B7B5-BF02-487A-AF24-A281496CD849}"/>
            </a:ext>
          </a:extLst>
        </xdr:cNvPr>
        <xdr:cNvSpPr/>
      </xdr:nvSpPr>
      <xdr:spPr>
        <a:xfrm>
          <a:off x="13652500" y="18146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129902</xdr:rowOff>
    </xdr:from>
    <xdr:to>
      <xdr:col>67</xdr:col>
      <xdr:colOff>101600</xdr:colOff>
      <xdr:row>106</xdr:row>
      <xdr:rowOff>60052</xdr:rowOff>
    </xdr:to>
    <xdr:sp macro="" textlink="">
      <xdr:nvSpPr>
        <xdr:cNvPr id="678" name="フローチャート: 判断 677">
          <a:extLst>
            <a:ext uri="{FF2B5EF4-FFF2-40B4-BE49-F238E27FC236}">
              <a16:creationId xmlns:a16="http://schemas.microsoft.com/office/drawing/2014/main" id="{9A167D0C-D76F-4E6F-9742-CB213B3F8DB9}"/>
            </a:ext>
          </a:extLst>
        </xdr:cNvPr>
        <xdr:cNvSpPr/>
      </xdr:nvSpPr>
      <xdr:spPr>
        <a:xfrm>
          <a:off x="12763500" y="18132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9" name="テキスト ボックス 678">
          <a:extLst>
            <a:ext uri="{FF2B5EF4-FFF2-40B4-BE49-F238E27FC236}">
              <a16:creationId xmlns:a16="http://schemas.microsoft.com/office/drawing/2014/main" id="{6D506B01-AB82-4142-ABB1-772A706D8876}"/>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80" name="テキスト ボックス 679">
          <a:extLst>
            <a:ext uri="{FF2B5EF4-FFF2-40B4-BE49-F238E27FC236}">
              <a16:creationId xmlns:a16="http://schemas.microsoft.com/office/drawing/2014/main" id="{064F8C0B-E74B-4F93-89FA-DB2771552F31}"/>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81" name="テキスト ボックス 680">
          <a:extLst>
            <a:ext uri="{FF2B5EF4-FFF2-40B4-BE49-F238E27FC236}">
              <a16:creationId xmlns:a16="http://schemas.microsoft.com/office/drawing/2014/main" id="{5DD1813A-38BA-49D6-A0E7-D3DBD9D6E56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2" name="テキスト ボックス 681">
          <a:extLst>
            <a:ext uri="{FF2B5EF4-FFF2-40B4-BE49-F238E27FC236}">
              <a16:creationId xmlns:a16="http://schemas.microsoft.com/office/drawing/2014/main" id="{EF9E9264-4A3C-43C7-81C4-88600604A6C9}"/>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3" name="テキスト ボックス 682">
          <a:extLst>
            <a:ext uri="{FF2B5EF4-FFF2-40B4-BE49-F238E27FC236}">
              <a16:creationId xmlns:a16="http://schemas.microsoft.com/office/drawing/2014/main" id="{6BAB3A6C-ECF7-439C-8EC0-ED3795DAFB36}"/>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84182</xdr:rowOff>
    </xdr:from>
    <xdr:to>
      <xdr:col>85</xdr:col>
      <xdr:colOff>177800</xdr:colOff>
      <xdr:row>107</xdr:row>
      <xdr:rowOff>14332</xdr:rowOff>
    </xdr:to>
    <xdr:sp macro="" textlink="">
      <xdr:nvSpPr>
        <xdr:cNvPr id="684" name="楕円 683">
          <a:extLst>
            <a:ext uri="{FF2B5EF4-FFF2-40B4-BE49-F238E27FC236}">
              <a16:creationId xmlns:a16="http://schemas.microsoft.com/office/drawing/2014/main" id="{61490FE1-2DA3-4B52-8EC6-029F26FA07DB}"/>
            </a:ext>
          </a:extLst>
        </xdr:cNvPr>
        <xdr:cNvSpPr/>
      </xdr:nvSpPr>
      <xdr:spPr>
        <a:xfrm>
          <a:off x="16268700" y="18257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62609</xdr:rowOff>
    </xdr:from>
    <xdr:ext cx="405111" cy="259045"/>
    <xdr:sp macro="" textlink="">
      <xdr:nvSpPr>
        <xdr:cNvPr id="685" name="【公民館】&#10;有形固定資産減価償却率該当値テキスト">
          <a:extLst>
            <a:ext uri="{FF2B5EF4-FFF2-40B4-BE49-F238E27FC236}">
              <a16:creationId xmlns:a16="http://schemas.microsoft.com/office/drawing/2014/main" id="{6C1CBCE6-8394-4B3C-B6F8-83E022128AFE}"/>
            </a:ext>
          </a:extLst>
        </xdr:cNvPr>
        <xdr:cNvSpPr txBox="1"/>
      </xdr:nvSpPr>
      <xdr:spPr>
        <a:xfrm>
          <a:off x="16357600" y="182363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51526</xdr:rowOff>
    </xdr:from>
    <xdr:to>
      <xdr:col>81</xdr:col>
      <xdr:colOff>101600</xdr:colOff>
      <xdr:row>106</xdr:row>
      <xdr:rowOff>153126</xdr:rowOff>
    </xdr:to>
    <xdr:sp macro="" textlink="">
      <xdr:nvSpPr>
        <xdr:cNvPr id="686" name="楕円 685">
          <a:extLst>
            <a:ext uri="{FF2B5EF4-FFF2-40B4-BE49-F238E27FC236}">
              <a16:creationId xmlns:a16="http://schemas.microsoft.com/office/drawing/2014/main" id="{E116AC47-D724-4E50-9ACD-D6B6232520DE}"/>
            </a:ext>
          </a:extLst>
        </xdr:cNvPr>
        <xdr:cNvSpPr/>
      </xdr:nvSpPr>
      <xdr:spPr>
        <a:xfrm>
          <a:off x="15430500" y="18225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102326</xdr:rowOff>
    </xdr:from>
    <xdr:to>
      <xdr:col>85</xdr:col>
      <xdr:colOff>127000</xdr:colOff>
      <xdr:row>106</xdr:row>
      <xdr:rowOff>134982</xdr:rowOff>
    </xdr:to>
    <xdr:cxnSp macro="">
      <xdr:nvCxnSpPr>
        <xdr:cNvPr id="687" name="直線コネクタ 686">
          <a:extLst>
            <a:ext uri="{FF2B5EF4-FFF2-40B4-BE49-F238E27FC236}">
              <a16:creationId xmlns:a16="http://schemas.microsoft.com/office/drawing/2014/main" id="{71091CB1-64DA-4D75-BD96-EB9CDD60E6A6}"/>
            </a:ext>
          </a:extLst>
        </xdr:cNvPr>
        <xdr:cNvCxnSpPr/>
      </xdr:nvCxnSpPr>
      <xdr:spPr>
        <a:xfrm>
          <a:off x="15481300" y="18276026"/>
          <a:ext cx="838200" cy="32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18869</xdr:rowOff>
    </xdr:from>
    <xdr:to>
      <xdr:col>76</xdr:col>
      <xdr:colOff>165100</xdr:colOff>
      <xdr:row>106</xdr:row>
      <xdr:rowOff>120469</xdr:rowOff>
    </xdr:to>
    <xdr:sp macro="" textlink="">
      <xdr:nvSpPr>
        <xdr:cNvPr id="688" name="楕円 687">
          <a:extLst>
            <a:ext uri="{FF2B5EF4-FFF2-40B4-BE49-F238E27FC236}">
              <a16:creationId xmlns:a16="http://schemas.microsoft.com/office/drawing/2014/main" id="{26987765-49E2-41F7-BF28-97C596DBA7FB}"/>
            </a:ext>
          </a:extLst>
        </xdr:cNvPr>
        <xdr:cNvSpPr/>
      </xdr:nvSpPr>
      <xdr:spPr>
        <a:xfrm>
          <a:off x="14541500" y="18192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69669</xdr:rowOff>
    </xdr:from>
    <xdr:to>
      <xdr:col>81</xdr:col>
      <xdr:colOff>50800</xdr:colOff>
      <xdr:row>106</xdr:row>
      <xdr:rowOff>102326</xdr:rowOff>
    </xdr:to>
    <xdr:cxnSp macro="">
      <xdr:nvCxnSpPr>
        <xdr:cNvPr id="689" name="直線コネクタ 688">
          <a:extLst>
            <a:ext uri="{FF2B5EF4-FFF2-40B4-BE49-F238E27FC236}">
              <a16:creationId xmlns:a16="http://schemas.microsoft.com/office/drawing/2014/main" id="{10CCBAEC-7AA9-4D80-967E-4598900D7E0C}"/>
            </a:ext>
          </a:extLst>
        </xdr:cNvPr>
        <xdr:cNvCxnSpPr/>
      </xdr:nvCxnSpPr>
      <xdr:spPr>
        <a:xfrm>
          <a:off x="14592300" y="18243369"/>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157662</xdr:rowOff>
    </xdr:from>
    <xdr:to>
      <xdr:col>72</xdr:col>
      <xdr:colOff>38100</xdr:colOff>
      <xdr:row>106</xdr:row>
      <xdr:rowOff>87812</xdr:rowOff>
    </xdr:to>
    <xdr:sp macro="" textlink="">
      <xdr:nvSpPr>
        <xdr:cNvPr id="690" name="楕円 689">
          <a:extLst>
            <a:ext uri="{FF2B5EF4-FFF2-40B4-BE49-F238E27FC236}">
              <a16:creationId xmlns:a16="http://schemas.microsoft.com/office/drawing/2014/main" id="{0A82D7B4-B466-43C8-A450-26DC85618BF6}"/>
            </a:ext>
          </a:extLst>
        </xdr:cNvPr>
        <xdr:cNvSpPr/>
      </xdr:nvSpPr>
      <xdr:spPr>
        <a:xfrm>
          <a:off x="13652500" y="18159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37012</xdr:rowOff>
    </xdr:from>
    <xdr:to>
      <xdr:col>76</xdr:col>
      <xdr:colOff>114300</xdr:colOff>
      <xdr:row>106</xdr:row>
      <xdr:rowOff>69669</xdr:rowOff>
    </xdr:to>
    <xdr:cxnSp macro="">
      <xdr:nvCxnSpPr>
        <xdr:cNvPr id="691" name="直線コネクタ 690">
          <a:extLst>
            <a:ext uri="{FF2B5EF4-FFF2-40B4-BE49-F238E27FC236}">
              <a16:creationId xmlns:a16="http://schemas.microsoft.com/office/drawing/2014/main" id="{4C4E639A-5601-4363-BF4D-64095F426005}"/>
            </a:ext>
          </a:extLst>
        </xdr:cNvPr>
        <xdr:cNvCxnSpPr/>
      </xdr:nvCxnSpPr>
      <xdr:spPr>
        <a:xfrm>
          <a:off x="13703300" y="18210712"/>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125005</xdr:rowOff>
    </xdr:from>
    <xdr:to>
      <xdr:col>67</xdr:col>
      <xdr:colOff>101600</xdr:colOff>
      <xdr:row>106</xdr:row>
      <xdr:rowOff>55155</xdr:rowOff>
    </xdr:to>
    <xdr:sp macro="" textlink="">
      <xdr:nvSpPr>
        <xdr:cNvPr id="692" name="楕円 691">
          <a:extLst>
            <a:ext uri="{FF2B5EF4-FFF2-40B4-BE49-F238E27FC236}">
              <a16:creationId xmlns:a16="http://schemas.microsoft.com/office/drawing/2014/main" id="{D0170265-5E56-44CE-9601-BE4AF02109BA}"/>
            </a:ext>
          </a:extLst>
        </xdr:cNvPr>
        <xdr:cNvSpPr/>
      </xdr:nvSpPr>
      <xdr:spPr>
        <a:xfrm>
          <a:off x="12763500" y="18127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4355</xdr:rowOff>
    </xdr:from>
    <xdr:to>
      <xdr:col>71</xdr:col>
      <xdr:colOff>177800</xdr:colOff>
      <xdr:row>106</xdr:row>
      <xdr:rowOff>37012</xdr:rowOff>
    </xdr:to>
    <xdr:cxnSp macro="">
      <xdr:nvCxnSpPr>
        <xdr:cNvPr id="693" name="直線コネクタ 692">
          <a:extLst>
            <a:ext uri="{FF2B5EF4-FFF2-40B4-BE49-F238E27FC236}">
              <a16:creationId xmlns:a16="http://schemas.microsoft.com/office/drawing/2014/main" id="{24A60D63-CB68-41C6-ABA4-5B2B21F457E9}"/>
            </a:ext>
          </a:extLst>
        </xdr:cNvPr>
        <xdr:cNvCxnSpPr/>
      </xdr:nvCxnSpPr>
      <xdr:spPr>
        <a:xfrm>
          <a:off x="12814300" y="18178055"/>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73314</xdr:rowOff>
    </xdr:from>
    <xdr:ext cx="405111" cy="259045"/>
    <xdr:sp macro="" textlink="">
      <xdr:nvSpPr>
        <xdr:cNvPr id="694" name="n_1aveValue【公民館】&#10;有形固定資産減価償却率">
          <a:extLst>
            <a:ext uri="{FF2B5EF4-FFF2-40B4-BE49-F238E27FC236}">
              <a16:creationId xmlns:a16="http://schemas.microsoft.com/office/drawing/2014/main" id="{DDFFFD9C-F8E8-461A-A888-200FCC8CBF6B}"/>
            </a:ext>
          </a:extLst>
        </xdr:cNvPr>
        <xdr:cNvSpPr txBox="1"/>
      </xdr:nvSpPr>
      <xdr:spPr>
        <a:xfrm>
          <a:off x="15266044" y="179041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119034</xdr:rowOff>
    </xdr:from>
    <xdr:ext cx="405111" cy="259045"/>
    <xdr:sp macro="" textlink="">
      <xdr:nvSpPr>
        <xdr:cNvPr id="695" name="n_2aveValue【公民館】&#10;有形固定資産減価償却率">
          <a:extLst>
            <a:ext uri="{FF2B5EF4-FFF2-40B4-BE49-F238E27FC236}">
              <a16:creationId xmlns:a16="http://schemas.microsoft.com/office/drawing/2014/main" id="{2B175D8C-6DAE-493C-8EB3-951BB720B5F5}"/>
            </a:ext>
          </a:extLst>
        </xdr:cNvPr>
        <xdr:cNvSpPr txBox="1"/>
      </xdr:nvSpPr>
      <xdr:spPr>
        <a:xfrm>
          <a:off x="14389744" y="179498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91276</xdr:rowOff>
    </xdr:from>
    <xdr:ext cx="405111" cy="259045"/>
    <xdr:sp macro="" textlink="">
      <xdr:nvSpPr>
        <xdr:cNvPr id="696" name="n_3aveValue【公民館】&#10;有形固定資産減価償却率">
          <a:extLst>
            <a:ext uri="{FF2B5EF4-FFF2-40B4-BE49-F238E27FC236}">
              <a16:creationId xmlns:a16="http://schemas.microsoft.com/office/drawing/2014/main" id="{E5006974-6863-4E96-BF5E-EE6A626EC5DB}"/>
            </a:ext>
          </a:extLst>
        </xdr:cNvPr>
        <xdr:cNvSpPr txBox="1"/>
      </xdr:nvSpPr>
      <xdr:spPr>
        <a:xfrm>
          <a:off x="13500744" y="179220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51179</xdr:rowOff>
    </xdr:from>
    <xdr:ext cx="405111" cy="259045"/>
    <xdr:sp macro="" textlink="">
      <xdr:nvSpPr>
        <xdr:cNvPr id="697" name="n_4aveValue【公民館】&#10;有形固定資産減価償却率">
          <a:extLst>
            <a:ext uri="{FF2B5EF4-FFF2-40B4-BE49-F238E27FC236}">
              <a16:creationId xmlns:a16="http://schemas.microsoft.com/office/drawing/2014/main" id="{B2EA55BF-3BC6-4E17-9057-8FBC2E1B3CA1}"/>
            </a:ext>
          </a:extLst>
        </xdr:cNvPr>
        <xdr:cNvSpPr txBox="1"/>
      </xdr:nvSpPr>
      <xdr:spPr>
        <a:xfrm>
          <a:off x="12611744" y="182248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144253</xdr:rowOff>
    </xdr:from>
    <xdr:ext cx="405111" cy="259045"/>
    <xdr:sp macro="" textlink="">
      <xdr:nvSpPr>
        <xdr:cNvPr id="698" name="n_1mainValue【公民館】&#10;有形固定資産減価償却率">
          <a:extLst>
            <a:ext uri="{FF2B5EF4-FFF2-40B4-BE49-F238E27FC236}">
              <a16:creationId xmlns:a16="http://schemas.microsoft.com/office/drawing/2014/main" id="{E13CA1E6-BA9C-4DED-97EA-34F2D61FFFD7}"/>
            </a:ext>
          </a:extLst>
        </xdr:cNvPr>
        <xdr:cNvSpPr txBox="1"/>
      </xdr:nvSpPr>
      <xdr:spPr>
        <a:xfrm>
          <a:off x="15266044" y="183179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111596</xdr:rowOff>
    </xdr:from>
    <xdr:ext cx="405111" cy="259045"/>
    <xdr:sp macro="" textlink="">
      <xdr:nvSpPr>
        <xdr:cNvPr id="699" name="n_2mainValue【公民館】&#10;有形固定資産減価償却率">
          <a:extLst>
            <a:ext uri="{FF2B5EF4-FFF2-40B4-BE49-F238E27FC236}">
              <a16:creationId xmlns:a16="http://schemas.microsoft.com/office/drawing/2014/main" id="{8226621A-59BF-4609-95FB-6760ED4C5A98}"/>
            </a:ext>
          </a:extLst>
        </xdr:cNvPr>
        <xdr:cNvSpPr txBox="1"/>
      </xdr:nvSpPr>
      <xdr:spPr>
        <a:xfrm>
          <a:off x="14389744" y="182852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78939</xdr:rowOff>
    </xdr:from>
    <xdr:ext cx="405111" cy="259045"/>
    <xdr:sp macro="" textlink="">
      <xdr:nvSpPr>
        <xdr:cNvPr id="700" name="n_3mainValue【公民館】&#10;有形固定資産減価償却率">
          <a:extLst>
            <a:ext uri="{FF2B5EF4-FFF2-40B4-BE49-F238E27FC236}">
              <a16:creationId xmlns:a16="http://schemas.microsoft.com/office/drawing/2014/main" id="{6A9EFD84-F768-46C2-9C09-FD8E279738C0}"/>
            </a:ext>
          </a:extLst>
        </xdr:cNvPr>
        <xdr:cNvSpPr txBox="1"/>
      </xdr:nvSpPr>
      <xdr:spPr>
        <a:xfrm>
          <a:off x="13500744" y="182526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71682</xdr:rowOff>
    </xdr:from>
    <xdr:ext cx="405111" cy="259045"/>
    <xdr:sp macro="" textlink="">
      <xdr:nvSpPr>
        <xdr:cNvPr id="701" name="n_4mainValue【公民館】&#10;有形固定資産減価償却率">
          <a:extLst>
            <a:ext uri="{FF2B5EF4-FFF2-40B4-BE49-F238E27FC236}">
              <a16:creationId xmlns:a16="http://schemas.microsoft.com/office/drawing/2014/main" id="{3BF0EBBD-5E8D-41E2-ACE8-ADFCBA1ED8E6}"/>
            </a:ext>
          </a:extLst>
        </xdr:cNvPr>
        <xdr:cNvSpPr txBox="1"/>
      </xdr:nvSpPr>
      <xdr:spPr>
        <a:xfrm>
          <a:off x="12611744" y="17902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2" name="正方形/長方形 701">
          <a:extLst>
            <a:ext uri="{FF2B5EF4-FFF2-40B4-BE49-F238E27FC236}">
              <a16:creationId xmlns:a16="http://schemas.microsoft.com/office/drawing/2014/main" id="{ECB27E2A-5C19-47FE-9235-0EB18E490662}"/>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3" name="正方形/長方形 702">
          <a:extLst>
            <a:ext uri="{FF2B5EF4-FFF2-40B4-BE49-F238E27FC236}">
              <a16:creationId xmlns:a16="http://schemas.microsoft.com/office/drawing/2014/main" id="{A05CCDE7-0A71-437F-8607-70F8069C9063}"/>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4" name="正方形/長方形 703">
          <a:extLst>
            <a:ext uri="{FF2B5EF4-FFF2-40B4-BE49-F238E27FC236}">
              <a16:creationId xmlns:a16="http://schemas.microsoft.com/office/drawing/2014/main" id="{82ECD716-A3F2-4041-B417-AF5783060902}"/>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5" name="正方形/長方形 704">
          <a:extLst>
            <a:ext uri="{FF2B5EF4-FFF2-40B4-BE49-F238E27FC236}">
              <a16:creationId xmlns:a16="http://schemas.microsoft.com/office/drawing/2014/main" id="{F60A6307-6B20-4F0E-84C1-1B7824A678C9}"/>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6" name="正方形/長方形 705">
          <a:extLst>
            <a:ext uri="{FF2B5EF4-FFF2-40B4-BE49-F238E27FC236}">
              <a16:creationId xmlns:a16="http://schemas.microsoft.com/office/drawing/2014/main" id="{40B1F51C-EB59-43BF-B6E6-525C1E31A5ED}"/>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7" name="正方形/長方形 706">
          <a:extLst>
            <a:ext uri="{FF2B5EF4-FFF2-40B4-BE49-F238E27FC236}">
              <a16:creationId xmlns:a16="http://schemas.microsoft.com/office/drawing/2014/main" id="{F70560AF-FDE2-4C31-A5D2-F10F02090EAB}"/>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8" name="正方形/長方形 707">
          <a:extLst>
            <a:ext uri="{FF2B5EF4-FFF2-40B4-BE49-F238E27FC236}">
              <a16:creationId xmlns:a16="http://schemas.microsoft.com/office/drawing/2014/main" id="{9FEF108A-3FFB-49A3-9821-9FDFBDCAED1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9" name="正方形/長方形 708">
          <a:extLst>
            <a:ext uri="{FF2B5EF4-FFF2-40B4-BE49-F238E27FC236}">
              <a16:creationId xmlns:a16="http://schemas.microsoft.com/office/drawing/2014/main" id="{BDC35734-2650-41D6-8B9E-689F27601DF9}"/>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10" name="テキスト ボックス 709">
          <a:extLst>
            <a:ext uri="{FF2B5EF4-FFF2-40B4-BE49-F238E27FC236}">
              <a16:creationId xmlns:a16="http://schemas.microsoft.com/office/drawing/2014/main" id="{9500E493-74F7-4698-8322-2B75EDB0237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11" name="直線コネクタ 710">
          <a:extLst>
            <a:ext uri="{FF2B5EF4-FFF2-40B4-BE49-F238E27FC236}">
              <a16:creationId xmlns:a16="http://schemas.microsoft.com/office/drawing/2014/main" id="{E9072FE6-A735-420B-820C-5D849996D917}"/>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712" name="直線コネクタ 711">
          <a:extLst>
            <a:ext uri="{FF2B5EF4-FFF2-40B4-BE49-F238E27FC236}">
              <a16:creationId xmlns:a16="http://schemas.microsoft.com/office/drawing/2014/main" id="{84A5CC3D-4F75-4642-A1F2-B935A71FC3D3}"/>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713" name="テキスト ボックス 712">
          <a:extLst>
            <a:ext uri="{FF2B5EF4-FFF2-40B4-BE49-F238E27FC236}">
              <a16:creationId xmlns:a16="http://schemas.microsoft.com/office/drawing/2014/main" id="{058D03CD-C7B4-4AEE-99D5-0F4C87A0193A}"/>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714" name="直線コネクタ 713">
          <a:extLst>
            <a:ext uri="{FF2B5EF4-FFF2-40B4-BE49-F238E27FC236}">
              <a16:creationId xmlns:a16="http://schemas.microsoft.com/office/drawing/2014/main" id="{9E266A26-75C6-4281-BC7B-535069301AA1}"/>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715" name="テキスト ボックス 714">
          <a:extLst>
            <a:ext uri="{FF2B5EF4-FFF2-40B4-BE49-F238E27FC236}">
              <a16:creationId xmlns:a16="http://schemas.microsoft.com/office/drawing/2014/main" id="{4058EA1E-55BC-4713-A1A9-D08ADAD680D8}"/>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716" name="直線コネクタ 715">
          <a:extLst>
            <a:ext uri="{FF2B5EF4-FFF2-40B4-BE49-F238E27FC236}">
              <a16:creationId xmlns:a16="http://schemas.microsoft.com/office/drawing/2014/main" id="{192A6C5C-58F8-4E5F-A703-2457E7F6D061}"/>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717" name="テキスト ボックス 716">
          <a:extLst>
            <a:ext uri="{FF2B5EF4-FFF2-40B4-BE49-F238E27FC236}">
              <a16:creationId xmlns:a16="http://schemas.microsoft.com/office/drawing/2014/main" id="{29F4949D-558A-40D4-84D6-1B5D0E5D532A}"/>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718" name="直線コネクタ 717">
          <a:extLst>
            <a:ext uri="{FF2B5EF4-FFF2-40B4-BE49-F238E27FC236}">
              <a16:creationId xmlns:a16="http://schemas.microsoft.com/office/drawing/2014/main" id="{D1ED0041-BAB0-47EA-AE19-A38C65E25F82}"/>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719" name="テキスト ボックス 718">
          <a:extLst>
            <a:ext uri="{FF2B5EF4-FFF2-40B4-BE49-F238E27FC236}">
              <a16:creationId xmlns:a16="http://schemas.microsoft.com/office/drawing/2014/main" id="{BA1E7C2B-4EFD-4A9B-A856-4352F75FC043}"/>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720" name="直線コネクタ 719">
          <a:extLst>
            <a:ext uri="{FF2B5EF4-FFF2-40B4-BE49-F238E27FC236}">
              <a16:creationId xmlns:a16="http://schemas.microsoft.com/office/drawing/2014/main" id="{C6A7EED3-00BE-4582-BC32-2227E45F63E6}"/>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721" name="テキスト ボックス 720">
          <a:extLst>
            <a:ext uri="{FF2B5EF4-FFF2-40B4-BE49-F238E27FC236}">
              <a16:creationId xmlns:a16="http://schemas.microsoft.com/office/drawing/2014/main" id="{A81D4443-161E-4096-889A-0138043764C7}"/>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722" name="直線コネクタ 721">
          <a:extLst>
            <a:ext uri="{FF2B5EF4-FFF2-40B4-BE49-F238E27FC236}">
              <a16:creationId xmlns:a16="http://schemas.microsoft.com/office/drawing/2014/main" id="{05AE77C5-F242-4B1C-91AC-CFCF9A994E6A}"/>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723" name="テキスト ボックス 722">
          <a:extLst>
            <a:ext uri="{FF2B5EF4-FFF2-40B4-BE49-F238E27FC236}">
              <a16:creationId xmlns:a16="http://schemas.microsoft.com/office/drawing/2014/main" id="{72D8D420-1324-4E5A-813D-FF445434545B}"/>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24" name="直線コネクタ 723">
          <a:extLst>
            <a:ext uri="{FF2B5EF4-FFF2-40B4-BE49-F238E27FC236}">
              <a16:creationId xmlns:a16="http://schemas.microsoft.com/office/drawing/2014/main" id="{8A35C49D-9DFA-40B3-AF0A-22983C8979CC}"/>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25" name="テキスト ボックス 724">
          <a:extLst>
            <a:ext uri="{FF2B5EF4-FFF2-40B4-BE49-F238E27FC236}">
              <a16:creationId xmlns:a16="http://schemas.microsoft.com/office/drawing/2014/main" id="{61584AB9-E4D3-42FA-BE30-DBB6DB6583C1}"/>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6" name="【公民館】&#10;一人当たり面積グラフ枠">
          <a:extLst>
            <a:ext uri="{FF2B5EF4-FFF2-40B4-BE49-F238E27FC236}">
              <a16:creationId xmlns:a16="http://schemas.microsoft.com/office/drawing/2014/main" id="{89FFC308-5356-4DF3-B1A4-28D7E7C2849F}"/>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106680</xdr:rowOff>
    </xdr:from>
    <xdr:to>
      <xdr:col>116</xdr:col>
      <xdr:colOff>62864</xdr:colOff>
      <xdr:row>109</xdr:row>
      <xdr:rowOff>25581</xdr:rowOff>
    </xdr:to>
    <xdr:cxnSp macro="">
      <xdr:nvCxnSpPr>
        <xdr:cNvPr id="727" name="直線コネクタ 726">
          <a:extLst>
            <a:ext uri="{FF2B5EF4-FFF2-40B4-BE49-F238E27FC236}">
              <a16:creationId xmlns:a16="http://schemas.microsoft.com/office/drawing/2014/main" id="{812C928E-F1EB-4FBA-9711-73FA40225BE4}"/>
            </a:ext>
          </a:extLst>
        </xdr:cNvPr>
        <xdr:cNvCxnSpPr/>
      </xdr:nvCxnSpPr>
      <xdr:spPr>
        <a:xfrm flipV="1">
          <a:off x="22160864" y="17251680"/>
          <a:ext cx="0" cy="14619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29408</xdr:rowOff>
    </xdr:from>
    <xdr:ext cx="469744" cy="259045"/>
    <xdr:sp macro="" textlink="">
      <xdr:nvSpPr>
        <xdr:cNvPr id="728" name="【公民館】&#10;一人当たり面積最小値テキスト">
          <a:extLst>
            <a:ext uri="{FF2B5EF4-FFF2-40B4-BE49-F238E27FC236}">
              <a16:creationId xmlns:a16="http://schemas.microsoft.com/office/drawing/2014/main" id="{CCD3BB35-13B1-46B1-B862-8F89D673B1A2}"/>
            </a:ext>
          </a:extLst>
        </xdr:cNvPr>
        <xdr:cNvSpPr txBox="1"/>
      </xdr:nvSpPr>
      <xdr:spPr>
        <a:xfrm>
          <a:off x="22199600" y="187174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25581</xdr:rowOff>
    </xdr:from>
    <xdr:to>
      <xdr:col>116</xdr:col>
      <xdr:colOff>152400</xdr:colOff>
      <xdr:row>109</xdr:row>
      <xdr:rowOff>25581</xdr:rowOff>
    </xdr:to>
    <xdr:cxnSp macro="">
      <xdr:nvCxnSpPr>
        <xdr:cNvPr id="729" name="直線コネクタ 728">
          <a:extLst>
            <a:ext uri="{FF2B5EF4-FFF2-40B4-BE49-F238E27FC236}">
              <a16:creationId xmlns:a16="http://schemas.microsoft.com/office/drawing/2014/main" id="{B5DD4D89-A2E0-4C6A-A325-14D4C431E4E6}"/>
            </a:ext>
          </a:extLst>
        </xdr:cNvPr>
        <xdr:cNvCxnSpPr/>
      </xdr:nvCxnSpPr>
      <xdr:spPr>
        <a:xfrm>
          <a:off x="22072600" y="187136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53357</xdr:rowOff>
    </xdr:from>
    <xdr:ext cx="469744" cy="259045"/>
    <xdr:sp macro="" textlink="">
      <xdr:nvSpPr>
        <xdr:cNvPr id="730" name="【公民館】&#10;一人当たり面積最大値テキスト">
          <a:extLst>
            <a:ext uri="{FF2B5EF4-FFF2-40B4-BE49-F238E27FC236}">
              <a16:creationId xmlns:a16="http://schemas.microsoft.com/office/drawing/2014/main" id="{4B0077BD-ECF3-4CD7-85FC-5DD1C4099742}"/>
            </a:ext>
          </a:extLst>
        </xdr:cNvPr>
        <xdr:cNvSpPr txBox="1"/>
      </xdr:nvSpPr>
      <xdr:spPr>
        <a:xfrm>
          <a:off x="22199600" y="17026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106680</xdr:rowOff>
    </xdr:from>
    <xdr:to>
      <xdr:col>116</xdr:col>
      <xdr:colOff>152400</xdr:colOff>
      <xdr:row>100</xdr:row>
      <xdr:rowOff>106680</xdr:rowOff>
    </xdr:to>
    <xdr:cxnSp macro="">
      <xdr:nvCxnSpPr>
        <xdr:cNvPr id="731" name="直線コネクタ 730">
          <a:extLst>
            <a:ext uri="{FF2B5EF4-FFF2-40B4-BE49-F238E27FC236}">
              <a16:creationId xmlns:a16="http://schemas.microsoft.com/office/drawing/2014/main" id="{DE46451B-CDD9-4C9E-A4FF-28CA19DA65F4}"/>
            </a:ext>
          </a:extLst>
        </xdr:cNvPr>
        <xdr:cNvCxnSpPr/>
      </xdr:nvCxnSpPr>
      <xdr:spPr>
        <a:xfrm>
          <a:off x="22072600" y="17251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47733</xdr:rowOff>
    </xdr:from>
    <xdr:ext cx="469744" cy="259045"/>
    <xdr:sp macro="" textlink="">
      <xdr:nvSpPr>
        <xdr:cNvPr id="732" name="【公民館】&#10;一人当たり面積平均値テキスト">
          <a:extLst>
            <a:ext uri="{FF2B5EF4-FFF2-40B4-BE49-F238E27FC236}">
              <a16:creationId xmlns:a16="http://schemas.microsoft.com/office/drawing/2014/main" id="{59505C19-F8E3-4CB8-91E8-86E842C2F942}"/>
            </a:ext>
          </a:extLst>
        </xdr:cNvPr>
        <xdr:cNvSpPr txBox="1"/>
      </xdr:nvSpPr>
      <xdr:spPr>
        <a:xfrm>
          <a:off x="22199600" y="1822143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24856</xdr:rowOff>
    </xdr:from>
    <xdr:to>
      <xdr:col>116</xdr:col>
      <xdr:colOff>114300</xdr:colOff>
      <xdr:row>107</xdr:row>
      <xdr:rowOff>126456</xdr:rowOff>
    </xdr:to>
    <xdr:sp macro="" textlink="">
      <xdr:nvSpPr>
        <xdr:cNvPr id="733" name="フローチャート: 判断 732">
          <a:extLst>
            <a:ext uri="{FF2B5EF4-FFF2-40B4-BE49-F238E27FC236}">
              <a16:creationId xmlns:a16="http://schemas.microsoft.com/office/drawing/2014/main" id="{24FB5548-C1A9-46B9-926C-2983AA121294}"/>
            </a:ext>
          </a:extLst>
        </xdr:cNvPr>
        <xdr:cNvSpPr/>
      </xdr:nvSpPr>
      <xdr:spPr>
        <a:xfrm>
          <a:off x="22110700" y="18370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9616</xdr:rowOff>
    </xdr:from>
    <xdr:to>
      <xdr:col>112</xdr:col>
      <xdr:colOff>38100</xdr:colOff>
      <xdr:row>107</xdr:row>
      <xdr:rowOff>111216</xdr:rowOff>
    </xdr:to>
    <xdr:sp macro="" textlink="">
      <xdr:nvSpPr>
        <xdr:cNvPr id="734" name="フローチャート: 判断 733">
          <a:extLst>
            <a:ext uri="{FF2B5EF4-FFF2-40B4-BE49-F238E27FC236}">
              <a16:creationId xmlns:a16="http://schemas.microsoft.com/office/drawing/2014/main" id="{591807E8-E520-441B-87DD-94F1221CF9EF}"/>
            </a:ext>
          </a:extLst>
        </xdr:cNvPr>
        <xdr:cNvSpPr/>
      </xdr:nvSpPr>
      <xdr:spPr>
        <a:xfrm>
          <a:off x="21272500" y="18354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907</xdr:rowOff>
    </xdr:from>
    <xdr:to>
      <xdr:col>107</xdr:col>
      <xdr:colOff>101600</xdr:colOff>
      <xdr:row>107</xdr:row>
      <xdr:rowOff>102507</xdr:rowOff>
    </xdr:to>
    <xdr:sp macro="" textlink="">
      <xdr:nvSpPr>
        <xdr:cNvPr id="735" name="フローチャート: 判断 734">
          <a:extLst>
            <a:ext uri="{FF2B5EF4-FFF2-40B4-BE49-F238E27FC236}">
              <a16:creationId xmlns:a16="http://schemas.microsoft.com/office/drawing/2014/main" id="{6CB90437-8DF1-45A4-8DA5-A8C74F82C756}"/>
            </a:ext>
          </a:extLst>
        </xdr:cNvPr>
        <xdr:cNvSpPr/>
      </xdr:nvSpPr>
      <xdr:spPr>
        <a:xfrm>
          <a:off x="20383500" y="183460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907</xdr:rowOff>
    </xdr:from>
    <xdr:to>
      <xdr:col>102</xdr:col>
      <xdr:colOff>165100</xdr:colOff>
      <xdr:row>107</xdr:row>
      <xdr:rowOff>102507</xdr:rowOff>
    </xdr:to>
    <xdr:sp macro="" textlink="">
      <xdr:nvSpPr>
        <xdr:cNvPr id="736" name="フローチャート: 判断 735">
          <a:extLst>
            <a:ext uri="{FF2B5EF4-FFF2-40B4-BE49-F238E27FC236}">
              <a16:creationId xmlns:a16="http://schemas.microsoft.com/office/drawing/2014/main" id="{453923B6-7154-4C05-9BCB-2C046C7038D8}"/>
            </a:ext>
          </a:extLst>
        </xdr:cNvPr>
        <xdr:cNvSpPr/>
      </xdr:nvSpPr>
      <xdr:spPr>
        <a:xfrm>
          <a:off x="19494500" y="183460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5262</xdr:rowOff>
    </xdr:from>
    <xdr:to>
      <xdr:col>98</xdr:col>
      <xdr:colOff>38100</xdr:colOff>
      <xdr:row>107</xdr:row>
      <xdr:rowOff>106862</xdr:rowOff>
    </xdr:to>
    <xdr:sp macro="" textlink="">
      <xdr:nvSpPr>
        <xdr:cNvPr id="737" name="フローチャート: 判断 736">
          <a:extLst>
            <a:ext uri="{FF2B5EF4-FFF2-40B4-BE49-F238E27FC236}">
              <a16:creationId xmlns:a16="http://schemas.microsoft.com/office/drawing/2014/main" id="{AC7BDFB2-ADD7-4A24-856A-2A94A3D98032}"/>
            </a:ext>
          </a:extLst>
        </xdr:cNvPr>
        <xdr:cNvSpPr/>
      </xdr:nvSpPr>
      <xdr:spPr>
        <a:xfrm>
          <a:off x="18605500" y="18350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8" name="テキスト ボックス 737">
          <a:extLst>
            <a:ext uri="{FF2B5EF4-FFF2-40B4-BE49-F238E27FC236}">
              <a16:creationId xmlns:a16="http://schemas.microsoft.com/office/drawing/2014/main" id="{14DA6930-95E3-41C0-9D1D-2C0479A5C40C}"/>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9" name="テキスト ボックス 738">
          <a:extLst>
            <a:ext uri="{FF2B5EF4-FFF2-40B4-BE49-F238E27FC236}">
              <a16:creationId xmlns:a16="http://schemas.microsoft.com/office/drawing/2014/main" id="{BE764CAC-6AFD-4459-8B28-63C5DC0C995B}"/>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40" name="テキスト ボックス 739">
          <a:extLst>
            <a:ext uri="{FF2B5EF4-FFF2-40B4-BE49-F238E27FC236}">
              <a16:creationId xmlns:a16="http://schemas.microsoft.com/office/drawing/2014/main" id="{27C8DCDE-3362-4EF9-AFB4-876C9BBFE3F6}"/>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41" name="テキスト ボックス 740">
          <a:extLst>
            <a:ext uri="{FF2B5EF4-FFF2-40B4-BE49-F238E27FC236}">
              <a16:creationId xmlns:a16="http://schemas.microsoft.com/office/drawing/2014/main" id="{1A2243C8-6A98-4D00-8A3A-2B70C8715FAF}"/>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42" name="テキスト ボックス 741">
          <a:extLst>
            <a:ext uri="{FF2B5EF4-FFF2-40B4-BE49-F238E27FC236}">
              <a16:creationId xmlns:a16="http://schemas.microsoft.com/office/drawing/2014/main" id="{03EB9A18-521A-4E0E-924D-66B93EE125EF}"/>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96157</xdr:rowOff>
    </xdr:from>
    <xdr:to>
      <xdr:col>116</xdr:col>
      <xdr:colOff>114300</xdr:colOff>
      <xdr:row>109</xdr:row>
      <xdr:rowOff>26307</xdr:rowOff>
    </xdr:to>
    <xdr:sp macro="" textlink="">
      <xdr:nvSpPr>
        <xdr:cNvPr id="743" name="楕円 742">
          <a:extLst>
            <a:ext uri="{FF2B5EF4-FFF2-40B4-BE49-F238E27FC236}">
              <a16:creationId xmlns:a16="http://schemas.microsoft.com/office/drawing/2014/main" id="{95EAF48C-02EA-4425-9FA9-3DC3A9546540}"/>
            </a:ext>
          </a:extLst>
        </xdr:cNvPr>
        <xdr:cNvSpPr/>
      </xdr:nvSpPr>
      <xdr:spPr>
        <a:xfrm>
          <a:off x="22110700" y="18612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108</xdr:row>
      <xdr:rowOff>11084</xdr:rowOff>
    </xdr:from>
    <xdr:ext cx="469744" cy="259045"/>
    <xdr:sp macro="" textlink="">
      <xdr:nvSpPr>
        <xdr:cNvPr id="744" name="【公民館】&#10;一人当たり面積該当値テキスト">
          <a:extLst>
            <a:ext uri="{FF2B5EF4-FFF2-40B4-BE49-F238E27FC236}">
              <a16:creationId xmlns:a16="http://schemas.microsoft.com/office/drawing/2014/main" id="{1BEC8547-9EB4-41FB-BB65-493F79645272}"/>
            </a:ext>
          </a:extLst>
        </xdr:cNvPr>
        <xdr:cNvSpPr txBox="1"/>
      </xdr:nvSpPr>
      <xdr:spPr>
        <a:xfrm>
          <a:off x="22199600" y="185276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97245</xdr:rowOff>
    </xdr:from>
    <xdr:to>
      <xdr:col>112</xdr:col>
      <xdr:colOff>38100</xdr:colOff>
      <xdr:row>109</xdr:row>
      <xdr:rowOff>27395</xdr:rowOff>
    </xdr:to>
    <xdr:sp macro="" textlink="">
      <xdr:nvSpPr>
        <xdr:cNvPr id="745" name="楕円 744">
          <a:extLst>
            <a:ext uri="{FF2B5EF4-FFF2-40B4-BE49-F238E27FC236}">
              <a16:creationId xmlns:a16="http://schemas.microsoft.com/office/drawing/2014/main" id="{5A607FB0-7B31-4E80-B85A-79B6D6865328}"/>
            </a:ext>
          </a:extLst>
        </xdr:cNvPr>
        <xdr:cNvSpPr/>
      </xdr:nvSpPr>
      <xdr:spPr>
        <a:xfrm>
          <a:off x="21272500" y="18613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146957</xdr:rowOff>
    </xdr:from>
    <xdr:to>
      <xdr:col>116</xdr:col>
      <xdr:colOff>63500</xdr:colOff>
      <xdr:row>108</xdr:row>
      <xdr:rowOff>148045</xdr:rowOff>
    </xdr:to>
    <xdr:cxnSp macro="">
      <xdr:nvCxnSpPr>
        <xdr:cNvPr id="746" name="直線コネクタ 745">
          <a:extLst>
            <a:ext uri="{FF2B5EF4-FFF2-40B4-BE49-F238E27FC236}">
              <a16:creationId xmlns:a16="http://schemas.microsoft.com/office/drawing/2014/main" id="{17579412-83B6-48DE-A25E-32BA75BE98AB}"/>
            </a:ext>
          </a:extLst>
        </xdr:cNvPr>
        <xdr:cNvCxnSpPr/>
      </xdr:nvCxnSpPr>
      <xdr:spPr>
        <a:xfrm flipV="1">
          <a:off x="21323300" y="18663557"/>
          <a:ext cx="838200" cy="1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98334</xdr:rowOff>
    </xdr:from>
    <xdr:to>
      <xdr:col>107</xdr:col>
      <xdr:colOff>101600</xdr:colOff>
      <xdr:row>109</xdr:row>
      <xdr:rowOff>28484</xdr:rowOff>
    </xdr:to>
    <xdr:sp macro="" textlink="">
      <xdr:nvSpPr>
        <xdr:cNvPr id="747" name="楕円 746">
          <a:extLst>
            <a:ext uri="{FF2B5EF4-FFF2-40B4-BE49-F238E27FC236}">
              <a16:creationId xmlns:a16="http://schemas.microsoft.com/office/drawing/2014/main" id="{437885E7-B334-497C-B218-1ABE9CABB795}"/>
            </a:ext>
          </a:extLst>
        </xdr:cNvPr>
        <xdr:cNvSpPr/>
      </xdr:nvSpPr>
      <xdr:spPr>
        <a:xfrm>
          <a:off x="20383500" y="18614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148045</xdr:rowOff>
    </xdr:from>
    <xdr:to>
      <xdr:col>111</xdr:col>
      <xdr:colOff>177800</xdr:colOff>
      <xdr:row>108</xdr:row>
      <xdr:rowOff>149134</xdr:rowOff>
    </xdr:to>
    <xdr:cxnSp macro="">
      <xdr:nvCxnSpPr>
        <xdr:cNvPr id="748" name="直線コネクタ 747">
          <a:extLst>
            <a:ext uri="{FF2B5EF4-FFF2-40B4-BE49-F238E27FC236}">
              <a16:creationId xmlns:a16="http://schemas.microsoft.com/office/drawing/2014/main" id="{BBDFD7C5-240D-489F-B96B-2B2FA4B0BC0E}"/>
            </a:ext>
          </a:extLst>
        </xdr:cNvPr>
        <xdr:cNvCxnSpPr/>
      </xdr:nvCxnSpPr>
      <xdr:spPr>
        <a:xfrm flipV="1">
          <a:off x="20434300" y="18664645"/>
          <a:ext cx="889000" cy="1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98334</xdr:rowOff>
    </xdr:from>
    <xdr:to>
      <xdr:col>102</xdr:col>
      <xdr:colOff>165100</xdr:colOff>
      <xdr:row>109</xdr:row>
      <xdr:rowOff>28484</xdr:rowOff>
    </xdr:to>
    <xdr:sp macro="" textlink="">
      <xdr:nvSpPr>
        <xdr:cNvPr id="749" name="楕円 748">
          <a:extLst>
            <a:ext uri="{FF2B5EF4-FFF2-40B4-BE49-F238E27FC236}">
              <a16:creationId xmlns:a16="http://schemas.microsoft.com/office/drawing/2014/main" id="{322D8904-72A9-4CF7-850D-414B664CDF4E}"/>
            </a:ext>
          </a:extLst>
        </xdr:cNvPr>
        <xdr:cNvSpPr/>
      </xdr:nvSpPr>
      <xdr:spPr>
        <a:xfrm>
          <a:off x="19494500" y="18614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149134</xdr:rowOff>
    </xdr:from>
    <xdr:to>
      <xdr:col>107</xdr:col>
      <xdr:colOff>50800</xdr:colOff>
      <xdr:row>108</xdr:row>
      <xdr:rowOff>149134</xdr:rowOff>
    </xdr:to>
    <xdr:cxnSp macro="">
      <xdr:nvCxnSpPr>
        <xdr:cNvPr id="750" name="直線コネクタ 749">
          <a:extLst>
            <a:ext uri="{FF2B5EF4-FFF2-40B4-BE49-F238E27FC236}">
              <a16:creationId xmlns:a16="http://schemas.microsoft.com/office/drawing/2014/main" id="{B5BBE58F-BDC1-4357-A552-A2105396098D}"/>
            </a:ext>
          </a:extLst>
        </xdr:cNvPr>
        <xdr:cNvCxnSpPr/>
      </xdr:nvCxnSpPr>
      <xdr:spPr>
        <a:xfrm>
          <a:off x="19545300" y="1866573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99423</xdr:rowOff>
    </xdr:from>
    <xdr:to>
      <xdr:col>98</xdr:col>
      <xdr:colOff>38100</xdr:colOff>
      <xdr:row>109</xdr:row>
      <xdr:rowOff>29573</xdr:rowOff>
    </xdr:to>
    <xdr:sp macro="" textlink="">
      <xdr:nvSpPr>
        <xdr:cNvPr id="751" name="楕円 750">
          <a:extLst>
            <a:ext uri="{FF2B5EF4-FFF2-40B4-BE49-F238E27FC236}">
              <a16:creationId xmlns:a16="http://schemas.microsoft.com/office/drawing/2014/main" id="{15543E63-E4E1-46BB-A7D3-D76D251BEBD7}"/>
            </a:ext>
          </a:extLst>
        </xdr:cNvPr>
        <xdr:cNvSpPr/>
      </xdr:nvSpPr>
      <xdr:spPr>
        <a:xfrm>
          <a:off x="18605500" y="18616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149134</xdr:rowOff>
    </xdr:from>
    <xdr:to>
      <xdr:col>102</xdr:col>
      <xdr:colOff>114300</xdr:colOff>
      <xdr:row>108</xdr:row>
      <xdr:rowOff>150223</xdr:rowOff>
    </xdr:to>
    <xdr:cxnSp macro="">
      <xdr:nvCxnSpPr>
        <xdr:cNvPr id="752" name="直線コネクタ 751">
          <a:extLst>
            <a:ext uri="{FF2B5EF4-FFF2-40B4-BE49-F238E27FC236}">
              <a16:creationId xmlns:a16="http://schemas.microsoft.com/office/drawing/2014/main" id="{25935A6D-5ACA-4632-B400-C54C6B93477A}"/>
            </a:ext>
          </a:extLst>
        </xdr:cNvPr>
        <xdr:cNvCxnSpPr/>
      </xdr:nvCxnSpPr>
      <xdr:spPr>
        <a:xfrm flipV="1">
          <a:off x="18656300" y="18665734"/>
          <a:ext cx="889000" cy="1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127743</xdr:rowOff>
    </xdr:from>
    <xdr:ext cx="469744" cy="259045"/>
    <xdr:sp macro="" textlink="">
      <xdr:nvSpPr>
        <xdr:cNvPr id="753" name="n_1aveValue【公民館】&#10;一人当たり面積">
          <a:extLst>
            <a:ext uri="{FF2B5EF4-FFF2-40B4-BE49-F238E27FC236}">
              <a16:creationId xmlns:a16="http://schemas.microsoft.com/office/drawing/2014/main" id="{426B09C8-C8B9-4CB5-AA4B-AE580AA19253}"/>
            </a:ext>
          </a:extLst>
        </xdr:cNvPr>
        <xdr:cNvSpPr txBox="1"/>
      </xdr:nvSpPr>
      <xdr:spPr>
        <a:xfrm>
          <a:off x="21075727" y="181299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119034</xdr:rowOff>
    </xdr:from>
    <xdr:ext cx="469744" cy="259045"/>
    <xdr:sp macro="" textlink="">
      <xdr:nvSpPr>
        <xdr:cNvPr id="754" name="n_2aveValue【公民館】&#10;一人当たり面積">
          <a:extLst>
            <a:ext uri="{FF2B5EF4-FFF2-40B4-BE49-F238E27FC236}">
              <a16:creationId xmlns:a16="http://schemas.microsoft.com/office/drawing/2014/main" id="{87EED44B-581D-47A2-A609-F17B92024822}"/>
            </a:ext>
          </a:extLst>
        </xdr:cNvPr>
        <xdr:cNvSpPr txBox="1"/>
      </xdr:nvSpPr>
      <xdr:spPr>
        <a:xfrm>
          <a:off x="20199427" y="18121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119034</xdr:rowOff>
    </xdr:from>
    <xdr:ext cx="469744" cy="259045"/>
    <xdr:sp macro="" textlink="">
      <xdr:nvSpPr>
        <xdr:cNvPr id="755" name="n_3aveValue【公民館】&#10;一人当たり面積">
          <a:extLst>
            <a:ext uri="{FF2B5EF4-FFF2-40B4-BE49-F238E27FC236}">
              <a16:creationId xmlns:a16="http://schemas.microsoft.com/office/drawing/2014/main" id="{0A1D18A4-46C6-4DFC-BA1E-C14FA1825217}"/>
            </a:ext>
          </a:extLst>
        </xdr:cNvPr>
        <xdr:cNvSpPr txBox="1"/>
      </xdr:nvSpPr>
      <xdr:spPr>
        <a:xfrm>
          <a:off x="19310427" y="18121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123389</xdr:rowOff>
    </xdr:from>
    <xdr:ext cx="469744" cy="259045"/>
    <xdr:sp macro="" textlink="">
      <xdr:nvSpPr>
        <xdr:cNvPr id="756" name="n_4aveValue【公民館】&#10;一人当たり面積">
          <a:extLst>
            <a:ext uri="{FF2B5EF4-FFF2-40B4-BE49-F238E27FC236}">
              <a16:creationId xmlns:a16="http://schemas.microsoft.com/office/drawing/2014/main" id="{C7BD9859-4CCF-472D-805E-73F90B6143A6}"/>
            </a:ext>
          </a:extLst>
        </xdr:cNvPr>
        <xdr:cNvSpPr txBox="1"/>
      </xdr:nvSpPr>
      <xdr:spPr>
        <a:xfrm>
          <a:off x="18421427" y="18125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109</xdr:row>
      <xdr:rowOff>18522</xdr:rowOff>
    </xdr:from>
    <xdr:ext cx="469744" cy="259045"/>
    <xdr:sp macro="" textlink="">
      <xdr:nvSpPr>
        <xdr:cNvPr id="757" name="n_1mainValue【公民館】&#10;一人当たり面積">
          <a:extLst>
            <a:ext uri="{FF2B5EF4-FFF2-40B4-BE49-F238E27FC236}">
              <a16:creationId xmlns:a16="http://schemas.microsoft.com/office/drawing/2014/main" id="{FDF7B911-7DBB-4C7E-A456-F3DDA386DCDB}"/>
            </a:ext>
          </a:extLst>
        </xdr:cNvPr>
        <xdr:cNvSpPr txBox="1"/>
      </xdr:nvSpPr>
      <xdr:spPr>
        <a:xfrm>
          <a:off x="21075727" y="18706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109</xdr:row>
      <xdr:rowOff>19611</xdr:rowOff>
    </xdr:from>
    <xdr:ext cx="469744" cy="259045"/>
    <xdr:sp macro="" textlink="">
      <xdr:nvSpPr>
        <xdr:cNvPr id="758" name="n_2mainValue【公民館】&#10;一人当たり面積">
          <a:extLst>
            <a:ext uri="{FF2B5EF4-FFF2-40B4-BE49-F238E27FC236}">
              <a16:creationId xmlns:a16="http://schemas.microsoft.com/office/drawing/2014/main" id="{87A3A8D2-F96E-4723-9C89-21C1CF3815EF}"/>
            </a:ext>
          </a:extLst>
        </xdr:cNvPr>
        <xdr:cNvSpPr txBox="1"/>
      </xdr:nvSpPr>
      <xdr:spPr>
        <a:xfrm>
          <a:off x="20199427" y="187076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109</xdr:row>
      <xdr:rowOff>19611</xdr:rowOff>
    </xdr:from>
    <xdr:ext cx="469744" cy="259045"/>
    <xdr:sp macro="" textlink="">
      <xdr:nvSpPr>
        <xdr:cNvPr id="759" name="n_3mainValue【公民館】&#10;一人当たり面積">
          <a:extLst>
            <a:ext uri="{FF2B5EF4-FFF2-40B4-BE49-F238E27FC236}">
              <a16:creationId xmlns:a16="http://schemas.microsoft.com/office/drawing/2014/main" id="{41EAFE42-3083-4164-969A-08012F824726}"/>
            </a:ext>
          </a:extLst>
        </xdr:cNvPr>
        <xdr:cNvSpPr txBox="1"/>
      </xdr:nvSpPr>
      <xdr:spPr>
        <a:xfrm>
          <a:off x="19310427" y="187076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109</xdr:row>
      <xdr:rowOff>20700</xdr:rowOff>
    </xdr:from>
    <xdr:ext cx="469744" cy="259045"/>
    <xdr:sp macro="" textlink="">
      <xdr:nvSpPr>
        <xdr:cNvPr id="760" name="n_4mainValue【公民館】&#10;一人当たり面積">
          <a:extLst>
            <a:ext uri="{FF2B5EF4-FFF2-40B4-BE49-F238E27FC236}">
              <a16:creationId xmlns:a16="http://schemas.microsoft.com/office/drawing/2014/main" id="{8D66E6A2-1CCA-4584-B88E-7A922C710871}"/>
            </a:ext>
          </a:extLst>
        </xdr:cNvPr>
        <xdr:cNvSpPr txBox="1"/>
      </xdr:nvSpPr>
      <xdr:spPr>
        <a:xfrm>
          <a:off x="18421427" y="187087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61" name="正方形/長方形 760">
          <a:extLst>
            <a:ext uri="{FF2B5EF4-FFF2-40B4-BE49-F238E27FC236}">
              <a16:creationId xmlns:a16="http://schemas.microsoft.com/office/drawing/2014/main" id="{E782C75E-E761-4077-8AB1-E944EEE21266}"/>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62" name="正方形/長方形 761">
          <a:extLst>
            <a:ext uri="{FF2B5EF4-FFF2-40B4-BE49-F238E27FC236}">
              <a16:creationId xmlns:a16="http://schemas.microsoft.com/office/drawing/2014/main" id="{BB4B3D39-2E5A-4EA2-B9AD-E807F5B11B06}"/>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63" name="テキスト ボックス 762">
          <a:extLst>
            <a:ext uri="{FF2B5EF4-FFF2-40B4-BE49-F238E27FC236}">
              <a16:creationId xmlns:a16="http://schemas.microsoft.com/office/drawing/2014/main" id="{8589427B-7F15-4DC6-AE07-0A374ABAAAC5}"/>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学校施設の有形固定資産減価償却率は</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76.9</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と類似団体内平均値を大きく上回っている。少子化に伴い児童数及び生徒数は減少傾向にあること及び学校施設の老朽化が進んでいることから、今後策定予定である公共施設等個別施設計画（学校系施設）で、学校施設の複合化・集約化、除却及び転用等について今後の在り方を定め、適切な施設の維持管理に努め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baseline="0">
              <a:solidFill>
                <a:schemeClr val="dk1"/>
              </a:solidFill>
              <a:effectLst/>
              <a:latin typeface="ＭＳ Ｐゴシック" panose="020B0600070205080204" pitchFamily="50" charset="-128"/>
              <a:ea typeface="ＭＳ Ｐゴシック" panose="020B0600070205080204" pitchFamily="50" charset="-128"/>
              <a:cs typeface="+mn-cs"/>
            </a:rPr>
            <a:t>　公営住宅の有形固定資産減価償却率は、前年度より</a:t>
          </a:r>
          <a:r>
            <a:rPr kumimoji="1" lang="en-US" altLang="ja-JP" sz="1100" baseline="0">
              <a:solidFill>
                <a:schemeClr val="dk1"/>
              </a:solidFill>
              <a:effectLst/>
              <a:latin typeface="ＭＳ Ｐゴシック" panose="020B0600070205080204" pitchFamily="50" charset="-128"/>
              <a:ea typeface="ＭＳ Ｐゴシック" panose="020B0600070205080204" pitchFamily="50" charset="-128"/>
              <a:cs typeface="+mn-cs"/>
            </a:rPr>
            <a:t>2.5</a:t>
          </a:r>
          <a:r>
            <a:rPr kumimoji="1" lang="ja-JP" altLang="ja-JP" sz="1100" baseline="0">
              <a:solidFill>
                <a:schemeClr val="dk1"/>
              </a:solidFill>
              <a:effectLst/>
              <a:latin typeface="ＭＳ Ｐゴシック" panose="020B0600070205080204" pitchFamily="50" charset="-128"/>
              <a:ea typeface="ＭＳ Ｐゴシック" panose="020B0600070205080204" pitchFamily="50" charset="-128"/>
              <a:cs typeface="+mn-cs"/>
            </a:rPr>
            <a:t>％増の</a:t>
          </a:r>
          <a:r>
            <a:rPr kumimoji="1" lang="en-US" altLang="ja-JP" sz="1100" baseline="0">
              <a:solidFill>
                <a:schemeClr val="dk1"/>
              </a:solidFill>
              <a:effectLst/>
              <a:latin typeface="ＭＳ Ｐゴシック" panose="020B0600070205080204" pitchFamily="50" charset="-128"/>
              <a:ea typeface="ＭＳ Ｐゴシック" panose="020B0600070205080204" pitchFamily="50" charset="-128"/>
              <a:cs typeface="+mn-cs"/>
            </a:rPr>
            <a:t>77.7</a:t>
          </a:r>
          <a:r>
            <a:rPr kumimoji="1" lang="ja-JP" altLang="ja-JP" sz="1100" baseline="0">
              <a:solidFill>
                <a:schemeClr val="dk1"/>
              </a:solidFill>
              <a:effectLst/>
              <a:latin typeface="ＭＳ Ｐゴシック" panose="020B0600070205080204" pitchFamily="50" charset="-128"/>
              <a:ea typeface="ＭＳ Ｐゴシック" panose="020B0600070205080204" pitchFamily="50" charset="-128"/>
              <a:cs typeface="+mn-cs"/>
            </a:rPr>
            <a:t>％となり、類似団体内平均を上回ることとなった。これは、平成</a:t>
          </a:r>
          <a:r>
            <a:rPr kumimoji="1" lang="en-US" altLang="ja-JP" sz="1100" baseline="0">
              <a:solidFill>
                <a:schemeClr val="dk1"/>
              </a:solidFill>
              <a:effectLst/>
              <a:latin typeface="ＭＳ Ｐゴシック" panose="020B0600070205080204" pitchFamily="50" charset="-128"/>
              <a:ea typeface="ＭＳ Ｐゴシック" panose="020B0600070205080204" pitchFamily="50" charset="-128"/>
              <a:cs typeface="+mn-cs"/>
            </a:rPr>
            <a:t>19</a:t>
          </a:r>
          <a:r>
            <a:rPr kumimoji="1" lang="ja-JP" altLang="ja-JP" sz="1100" baseline="0">
              <a:solidFill>
                <a:schemeClr val="dk1"/>
              </a:solidFill>
              <a:effectLst/>
              <a:latin typeface="ＭＳ Ｐゴシック" panose="020B0600070205080204" pitchFamily="50" charset="-128"/>
              <a:ea typeface="ＭＳ Ｐゴシック" panose="020B0600070205080204" pitchFamily="50" charset="-128"/>
              <a:cs typeface="+mn-cs"/>
            </a:rPr>
            <a:t>年度に建設した</a:t>
          </a:r>
          <a:r>
            <a:rPr kumimoji="1" lang="en-US" altLang="ja-JP" sz="1100" baseline="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100" baseline="0">
              <a:solidFill>
                <a:schemeClr val="dk1"/>
              </a:solidFill>
              <a:effectLst/>
              <a:latin typeface="ＭＳ Ｐゴシック" panose="020B0600070205080204" pitchFamily="50" charset="-128"/>
              <a:ea typeface="ＭＳ Ｐゴシック" panose="020B0600070205080204" pitchFamily="50" charset="-128"/>
              <a:cs typeface="+mn-cs"/>
            </a:rPr>
            <a:t>棟の公営住宅に係る減価償却額が大きいためであり、今後も上昇する見込みである。建物は実際に老朽化が進んでいるが、入居率が高く、今後も利用していく予定であるため、近年は修繕料が増加傾向にある。公営住宅等長寿命化計画に基づき、適切な施設の維持管理に努め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道路の有形固定資産減価償却率も類似団体内平均値を上回っている。社会資本整備総合交付金事業の活用及び国土交通省が示すインフラ長寿命化計画に基づき、効率的な道路の維持補修を行う。</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29DA6590-286B-42C6-8EDE-AFC958FDBE77}"/>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5F91AAD9-4BE2-48D3-A925-711B43A94991}"/>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4AE41CB9-4632-4DB0-8360-9A818605410E}"/>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B6D7D642-7F97-4D9D-8E96-D7DB265B838D}"/>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青森県階上町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BC0EB4EA-D1AB-4F15-AFD7-048FCF381BDE}"/>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9CAA9D0F-C9C3-495D-8D73-35C14C902514}"/>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A49BA7DF-E398-4A7F-AF32-FAAB4CE86C02}"/>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3F3D52FC-F7C1-4C92-8330-CC08F570D122}"/>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AE5FD0DD-276A-4B8F-8563-675DD5231171}"/>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D97FF538-45D4-4E05-A198-5B512A645AAE}"/>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13,232
13,153
94.00
7,960,171
7,718,821
238,307
3,844,791
5,714,773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5F4D0024-F053-425E-9FC4-4EC2E8696E68}"/>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304EE049-7061-4547-8F78-530B45E25FA7}"/>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5D922FAB-0E78-4EFC-B923-FB2DB0C10556}"/>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11.3
25.4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118876BB-0A40-47AB-A354-347AB5C76BE9}"/>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440FD508-E9FF-431E-B47D-6E12F3136D02}"/>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F300CC9-A94B-454F-A8B0-59D8ED232712}"/>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EB382B75-F568-4924-84C4-969BA4A8AFD7}"/>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4F62DB3B-9CE8-4E41-B35D-374A22D9304B}"/>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3BCE6C91-95BF-466A-987D-22B4DE8CFD8C}"/>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12E4D9FA-11CE-47FA-8353-4931C5D3FD59}"/>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FAD1AC35-45C4-4A7B-B6AF-B97F22497F84}"/>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961F4F9C-948D-4186-93A3-E6787015FC3A}"/>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EC500DA0-06A0-4E32-910E-6AB6A8B33B6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AF49A384-B209-41AB-97E0-8981AC61433D}"/>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E6DDD4B7-685F-46F5-90EF-C2E2DD1DEF5F}"/>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558FCE59-CD5F-48BF-8F65-DA88F851518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12B703A5-402C-49FB-8C09-42268F7EFCAD}"/>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9058F9FC-3062-4403-8CBF-C25BEA358CF8}"/>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1D459757-933A-45F5-BBE5-F790BE2D1962}"/>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8383D9D1-FCE2-4C99-805F-CA77C3F32AC5}"/>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77BF5DFF-157E-48BB-AC17-3BF9E32FEFF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89E920A8-CC69-452B-9538-316774A1F1A4}"/>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86A10A06-3EF8-4072-9DD8-51499CBD9797}"/>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F69B4F85-55DA-420F-AB1E-0565C4E1D611}"/>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E8ABC32C-E517-4192-98A7-89DDB82681FC}"/>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49E028FD-EDD3-418E-84BF-4E982B0A131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4913FE2A-E2CA-4112-B81A-555B9E9B1818}"/>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6D702522-3004-42DF-AEAF-9AA2C5FE5588}"/>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CFB4F79-D022-4A28-AFEE-4207D25F0692}"/>
            </a:ext>
          </a:extLst>
        </xdr:cNvPr>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2BFC98BA-F27A-417C-BE7B-70B41EBDC45E}"/>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2C76EE9F-6CA2-4A73-AD4F-D689FA82C94E}"/>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271371E5-CA84-4F08-8284-09C5533A141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E88F4BBA-B741-4573-9452-963625C83C96}"/>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2002CFCC-02A3-439E-9672-EDE5AB56C486}"/>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A997CAF2-B1BC-4D55-9CA7-3237D0EECFEA}"/>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00243D81-6D09-4C83-BB10-67A9A6FDEE55}"/>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22A2D411-135F-432D-8E1E-045BB334D5AE}"/>
            </a:ext>
          </a:extLst>
        </xdr:cNvPr>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084B60E4-B6E4-4F79-9249-F535AABD3A8C}"/>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126686D8-9183-48A3-AC25-956A5E387F95}"/>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16A0C03B-6515-4383-AC02-1448F7736DF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6D1C349F-5F77-432C-A167-09E7687937F9}"/>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1CB24269-F627-4C55-A3E5-E42BED415902}"/>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AF180D26-E2CE-4C74-A52C-CB0F970980CF}"/>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B00B7BE2-6666-474D-8A4A-A2CADE09D73E}"/>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06BDC390-4749-4E81-97F3-440221E9D7F8}"/>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B0A077CB-F558-4CD7-A653-8C6272859062}"/>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BD3B6A82-512B-4AA4-BEC5-114BE49305A1}"/>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95D1E7D8-71F6-4CF7-B3D1-7D122228FB05}"/>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60" name="直線コネクタ 59">
          <a:extLst>
            <a:ext uri="{FF2B5EF4-FFF2-40B4-BE49-F238E27FC236}">
              <a16:creationId xmlns:a16="http://schemas.microsoft.com/office/drawing/2014/main" id="{BC9787C5-F6D8-43C8-A66C-A3403808478B}"/>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61" name="テキスト ボックス 60">
          <a:extLst>
            <a:ext uri="{FF2B5EF4-FFF2-40B4-BE49-F238E27FC236}">
              <a16:creationId xmlns:a16="http://schemas.microsoft.com/office/drawing/2014/main" id="{F3E591EC-028B-44C3-B949-2BF516C05191}"/>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62" name="直線コネクタ 61">
          <a:extLst>
            <a:ext uri="{FF2B5EF4-FFF2-40B4-BE49-F238E27FC236}">
              <a16:creationId xmlns:a16="http://schemas.microsoft.com/office/drawing/2014/main" id="{3C6CC193-039A-4191-938E-EACC12C14026}"/>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63" name="テキスト ボックス 62">
          <a:extLst>
            <a:ext uri="{FF2B5EF4-FFF2-40B4-BE49-F238E27FC236}">
              <a16:creationId xmlns:a16="http://schemas.microsoft.com/office/drawing/2014/main" id="{328D96D8-781C-450C-9884-A70FA0A76E19}"/>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64" name="直線コネクタ 63">
          <a:extLst>
            <a:ext uri="{FF2B5EF4-FFF2-40B4-BE49-F238E27FC236}">
              <a16:creationId xmlns:a16="http://schemas.microsoft.com/office/drawing/2014/main" id="{2C25A7C5-215A-4F1D-95D8-D8D4C50101E0}"/>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65" name="テキスト ボックス 64">
          <a:extLst>
            <a:ext uri="{FF2B5EF4-FFF2-40B4-BE49-F238E27FC236}">
              <a16:creationId xmlns:a16="http://schemas.microsoft.com/office/drawing/2014/main" id="{C6E01159-51DB-4210-9557-672DCBF57B20}"/>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66" name="直線コネクタ 65">
          <a:extLst>
            <a:ext uri="{FF2B5EF4-FFF2-40B4-BE49-F238E27FC236}">
              <a16:creationId xmlns:a16="http://schemas.microsoft.com/office/drawing/2014/main" id="{156B0E7C-7CBE-48BD-9DA8-FB4FCA6B6906}"/>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67" name="テキスト ボックス 66">
          <a:extLst>
            <a:ext uri="{FF2B5EF4-FFF2-40B4-BE49-F238E27FC236}">
              <a16:creationId xmlns:a16="http://schemas.microsoft.com/office/drawing/2014/main" id="{3F1B9AEC-2223-4170-ACC2-46263A34002F}"/>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68" name="直線コネクタ 67">
          <a:extLst>
            <a:ext uri="{FF2B5EF4-FFF2-40B4-BE49-F238E27FC236}">
              <a16:creationId xmlns:a16="http://schemas.microsoft.com/office/drawing/2014/main" id="{46C8A676-E284-4B70-A812-BD134B58B104}"/>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69" name="テキスト ボックス 68">
          <a:extLst>
            <a:ext uri="{FF2B5EF4-FFF2-40B4-BE49-F238E27FC236}">
              <a16:creationId xmlns:a16="http://schemas.microsoft.com/office/drawing/2014/main" id="{23519E9D-2A6A-4BC7-A604-8D85DBF2616B}"/>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0" name="直線コネクタ 69">
          <a:extLst>
            <a:ext uri="{FF2B5EF4-FFF2-40B4-BE49-F238E27FC236}">
              <a16:creationId xmlns:a16="http://schemas.microsoft.com/office/drawing/2014/main" id="{5A6907B0-109E-4E09-9D15-D40288C1186E}"/>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71" name="テキスト ボックス 70">
          <a:extLst>
            <a:ext uri="{FF2B5EF4-FFF2-40B4-BE49-F238E27FC236}">
              <a16:creationId xmlns:a16="http://schemas.microsoft.com/office/drawing/2014/main" id="{F99A51D0-49B3-4887-A404-FA7C59EC9ED5}"/>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72" name="【体育館・プール】&#10;有形固定資産減価償却率グラフ枠">
          <a:extLst>
            <a:ext uri="{FF2B5EF4-FFF2-40B4-BE49-F238E27FC236}">
              <a16:creationId xmlns:a16="http://schemas.microsoft.com/office/drawing/2014/main" id="{EA3CE0E9-8A4F-41C3-8A2F-891DF3F4A6C2}"/>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36195</xdr:rowOff>
    </xdr:from>
    <xdr:to>
      <xdr:col>24</xdr:col>
      <xdr:colOff>62865</xdr:colOff>
      <xdr:row>64</xdr:row>
      <xdr:rowOff>76200</xdr:rowOff>
    </xdr:to>
    <xdr:cxnSp macro="">
      <xdr:nvCxnSpPr>
        <xdr:cNvPr id="73" name="直線コネクタ 72">
          <a:extLst>
            <a:ext uri="{FF2B5EF4-FFF2-40B4-BE49-F238E27FC236}">
              <a16:creationId xmlns:a16="http://schemas.microsoft.com/office/drawing/2014/main" id="{38FF93F2-6602-458E-A5D5-58F8BB366553}"/>
            </a:ext>
          </a:extLst>
        </xdr:cNvPr>
        <xdr:cNvCxnSpPr/>
      </xdr:nvCxnSpPr>
      <xdr:spPr>
        <a:xfrm flipV="1">
          <a:off x="4634865" y="9637395"/>
          <a:ext cx="0" cy="141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74" name="【体育館・プール】&#10;有形固定資産減価償却率最小値テキスト">
          <a:extLst>
            <a:ext uri="{FF2B5EF4-FFF2-40B4-BE49-F238E27FC236}">
              <a16:creationId xmlns:a16="http://schemas.microsoft.com/office/drawing/2014/main" id="{EB2329EC-95AB-400F-96A5-1537028A2F82}"/>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75" name="直線コネクタ 74">
          <a:extLst>
            <a:ext uri="{FF2B5EF4-FFF2-40B4-BE49-F238E27FC236}">
              <a16:creationId xmlns:a16="http://schemas.microsoft.com/office/drawing/2014/main" id="{1C4A700F-1DD9-4831-B9F4-070C74728D1C}"/>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154322</xdr:rowOff>
    </xdr:from>
    <xdr:ext cx="405111" cy="259045"/>
    <xdr:sp macro="" textlink="">
      <xdr:nvSpPr>
        <xdr:cNvPr id="76" name="【体育館・プール】&#10;有形固定資産減価償却率最大値テキスト">
          <a:extLst>
            <a:ext uri="{FF2B5EF4-FFF2-40B4-BE49-F238E27FC236}">
              <a16:creationId xmlns:a16="http://schemas.microsoft.com/office/drawing/2014/main" id="{7ACD9C37-BA6A-405B-8A1F-5BA229694827}"/>
            </a:ext>
          </a:extLst>
        </xdr:cNvPr>
        <xdr:cNvSpPr txBox="1"/>
      </xdr:nvSpPr>
      <xdr:spPr>
        <a:xfrm>
          <a:off x="4673600" y="9412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36195</xdr:rowOff>
    </xdr:from>
    <xdr:to>
      <xdr:col>24</xdr:col>
      <xdr:colOff>152400</xdr:colOff>
      <xdr:row>56</xdr:row>
      <xdr:rowOff>36195</xdr:rowOff>
    </xdr:to>
    <xdr:cxnSp macro="">
      <xdr:nvCxnSpPr>
        <xdr:cNvPr id="77" name="直線コネクタ 76">
          <a:extLst>
            <a:ext uri="{FF2B5EF4-FFF2-40B4-BE49-F238E27FC236}">
              <a16:creationId xmlns:a16="http://schemas.microsoft.com/office/drawing/2014/main" id="{298B5C2D-4C49-4CE9-8232-E16C91AA27D1}"/>
            </a:ext>
          </a:extLst>
        </xdr:cNvPr>
        <xdr:cNvCxnSpPr/>
      </xdr:nvCxnSpPr>
      <xdr:spPr>
        <a:xfrm>
          <a:off x="4546600" y="96373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118762</xdr:rowOff>
    </xdr:from>
    <xdr:ext cx="405111" cy="259045"/>
    <xdr:sp macro="" textlink="">
      <xdr:nvSpPr>
        <xdr:cNvPr id="78" name="【体育館・プール】&#10;有形固定資産減価償却率平均値テキスト">
          <a:extLst>
            <a:ext uri="{FF2B5EF4-FFF2-40B4-BE49-F238E27FC236}">
              <a16:creationId xmlns:a16="http://schemas.microsoft.com/office/drawing/2014/main" id="{483F99E8-7045-4D01-9376-04AC60662138}"/>
            </a:ext>
          </a:extLst>
        </xdr:cNvPr>
        <xdr:cNvSpPr txBox="1"/>
      </xdr:nvSpPr>
      <xdr:spPr>
        <a:xfrm>
          <a:off x="4673600" y="102343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95885</xdr:rowOff>
    </xdr:from>
    <xdr:to>
      <xdr:col>24</xdr:col>
      <xdr:colOff>114300</xdr:colOff>
      <xdr:row>61</xdr:row>
      <xdr:rowOff>26035</xdr:rowOff>
    </xdr:to>
    <xdr:sp macro="" textlink="">
      <xdr:nvSpPr>
        <xdr:cNvPr id="79" name="フローチャート: 判断 78">
          <a:extLst>
            <a:ext uri="{FF2B5EF4-FFF2-40B4-BE49-F238E27FC236}">
              <a16:creationId xmlns:a16="http://schemas.microsoft.com/office/drawing/2014/main" id="{1D130996-D6B8-47D5-BF4E-81F4E381B7E8}"/>
            </a:ext>
          </a:extLst>
        </xdr:cNvPr>
        <xdr:cNvSpPr/>
      </xdr:nvSpPr>
      <xdr:spPr>
        <a:xfrm>
          <a:off x="4584700" y="10382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29210</xdr:rowOff>
    </xdr:from>
    <xdr:to>
      <xdr:col>20</xdr:col>
      <xdr:colOff>38100</xdr:colOff>
      <xdr:row>60</xdr:row>
      <xdr:rowOff>130810</xdr:rowOff>
    </xdr:to>
    <xdr:sp macro="" textlink="">
      <xdr:nvSpPr>
        <xdr:cNvPr id="80" name="フローチャート: 判断 79">
          <a:extLst>
            <a:ext uri="{FF2B5EF4-FFF2-40B4-BE49-F238E27FC236}">
              <a16:creationId xmlns:a16="http://schemas.microsoft.com/office/drawing/2014/main" id="{8772DBB7-A478-4009-9EBF-717C363EE571}"/>
            </a:ext>
          </a:extLst>
        </xdr:cNvPr>
        <xdr:cNvSpPr/>
      </xdr:nvSpPr>
      <xdr:spPr>
        <a:xfrm>
          <a:off x="3746500" y="1031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164465</xdr:rowOff>
    </xdr:from>
    <xdr:to>
      <xdr:col>15</xdr:col>
      <xdr:colOff>101600</xdr:colOff>
      <xdr:row>60</xdr:row>
      <xdr:rowOff>94615</xdr:rowOff>
    </xdr:to>
    <xdr:sp macro="" textlink="">
      <xdr:nvSpPr>
        <xdr:cNvPr id="81" name="フローチャート: 判断 80">
          <a:extLst>
            <a:ext uri="{FF2B5EF4-FFF2-40B4-BE49-F238E27FC236}">
              <a16:creationId xmlns:a16="http://schemas.microsoft.com/office/drawing/2014/main" id="{BFF217EE-B68A-4581-B543-DE7D8BEE55C0}"/>
            </a:ext>
          </a:extLst>
        </xdr:cNvPr>
        <xdr:cNvSpPr/>
      </xdr:nvSpPr>
      <xdr:spPr>
        <a:xfrm>
          <a:off x="2857500" y="10280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145415</xdr:rowOff>
    </xdr:from>
    <xdr:to>
      <xdr:col>10</xdr:col>
      <xdr:colOff>165100</xdr:colOff>
      <xdr:row>60</xdr:row>
      <xdr:rowOff>75565</xdr:rowOff>
    </xdr:to>
    <xdr:sp macro="" textlink="">
      <xdr:nvSpPr>
        <xdr:cNvPr id="82" name="フローチャート: 判断 81">
          <a:extLst>
            <a:ext uri="{FF2B5EF4-FFF2-40B4-BE49-F238E27FC236}">
              <a16:creationId xmlns:a16="http://schemas.microsoft.com/office/drawing/2014/main" id="{A35D03D2-723D-4EAD-B2AA-A0F4135F8A1F}"/>
            </a:ext>
          </a:extLst>
        </xdr:cNvPr>
        <xdr:cNvSpPr/>
      </xdr:nvSpPr>
      <xdr:spPr>
        <a:xfrm>
          <a:off x="1968500" y="10260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124460</xdr:rowOff>
    </xdr:from>
    <xdr:to>
      <xdr:col>6</xdr:col>
      <xdr:colOff>38100</xdr:colOff>
      <xdr:row>60</xdr:row>
      <xdr:rowOff>54610</xdr:rowOff>
    </xdr:to>
    <xdr:sp macro="" textlink="">
      <xdr:nvSpPr>
        <xdr:cNvPr id="83" name="フローチャート: 判断 82">
          <a:extLst>
            <a:ext uri="{FF2B5EF4-FFF2-40B4-BE49-F238E27FC236}">
              <a16:creationId xmlns:a16="http://schemas.microsoft.com/office/drawing/2014/main" id="{0EAF8AB0-ED1B-4C4F-99F5-E8A2D3422138}"/>
            </a:ext>
          </a:extLst>
        </xdr:cNvPr>
        <xdr:cNvSpPr/>
      </xdr:nvSpPr>
      <xdr:spPr>
        <a:xfrm>
          <a:off x="1079500" y="10240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4" name="テキスト ボックス 83">
          <a:extLst>
            <a:ext uri="{FF2B5EF4-FFF2-40B4-BE49-F238E27FC236}">
              <a16:creationId xmlns:a16="http://schemas.microsoft.com/office/drawing/2014/main" id="{D42C488B-63E2-4E64-98F2-32A9392D651A}"/>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BC943F3E-23C4-497C-8351-13CDC7617572}"/>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5615103A-660C-42BF-B294-6FF19CB88DDC}"/>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7" name="テキスト ボックス 86">
          <a:extLst>
            <a:ext uri="{FF2B5EF4-FFF2-40B4-BE49-F238E27FC236}">
              <a16:creationId xmlns:a16="http://schemas.microsoft.com/office/drawing/2014/main" id="{9CC3BD5A-1487-4836-9DC6-728DBA029FDC}"/>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8" name="テキスト ボックス 87">
          <a:extLst>
            <a:ext uri="{FF2B5EF4-FFF2-40B4-BE49-F238E27FC236}">
              <a16:creationId xmlns:a16="http://schemas.microsoft.com/office/drawing/2014/main" id="{59B9C428-D9DC-4CE3-930C-041996E3C4E1}"/>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12065</xdr:rowOff>
    </xdr:from>
    <xdr:to>
      <xdr:col>24</xdr:col>
      <xdr:colOff>114300</xdr:colOff>
      <xdr:row>62</xdr:row>
      <xdr:rowOff>113665</xdr:rowOff>
    </xdr:to>
    <xdr:sp macro="" textlink="">
      <xdr:nvSpPr>
        <xdr:cNvPr id="89" name="楕円 88">
          <a:extLst>
            <a:ext uri="{FF2B5EF4-FFF2-40B4-BE49-F238E27FC236}">
              <a16:creationId xmlns:a16="http://schemas.microsoft.com/office/drawing/2014/main" id="{45A9E141-B567-4493-8931-29CB1CA0F23A}"/>
            </a:ext>
          </a:extLst>
        </xdr:cNvPr>
        <xdr:cNvSpPr/>
      </xdr:nvSpPr>
      <xdr:spPr>
        <a:xfrm>
          <a:off x="4584700" y="10641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161942</xdr:rowOff>
    </xdr:from>
    <xdr:ext cx="405111" cy="259045"/>
    <xdr:sp macro="" textlink="">
      <xdr:nvSpPr>
        <xdr:cNvPr id="90" name="【体育館・プール】&#10;有形固定資産減価償却率該当値テキスト">
          <a:extLst>
            <a:ext uri="{FF2B5EF4-FFF2-40B4-BE49-F238E27FC236}">
              <a16:creationId xmlns:a16="http://schemas.microsoft.com/office/drawing/2014/main" id="{DA3872B7-7EEF-489F-8555-6975FFA2CB8A}"/>
            </a:ext>
          </a:extLst>
        </xdr:cNvPr>
        <xdr:cNvSpPr txBox="1"/>
      </xdr:nvSpPr>
      <xdr:spPr>
        <a:xfrm>
          <a:off x="4673600" y="10620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130175</xdr:rowOff>
    </xdr:from>
    <xdr:to>
      <xdr:col>20</xdr:col>
      <xdr:colOff>38100</xdr:colOff>
      <xdr:row>62</xdr:row>
      <xdr:rowOff>60325</xdr:rowOff>
    </xdr:to>
    <xdr:sp macro="" textlink="">
      <xdr:nvSpPr>
        <xdr:cNvPr id="91" name="楕円 90">
          <a:extLst>
            <a:ext uri="{FF2B5EF4-FFF2-40B4-BE49-F238E27FC236}">
              <a16:creationId xmlns:a16="http://schemas.microsoft.com/office/drawing/2014/main" id="{452B42B5-AC51-4EFB-B8DB-6B49DA806EE3}"/>
            </a:ext>
          </a:extLst>
        </xdr:cNvPr>
        <xdr:cNvSpPr/>
      </xdr:nvSpPr>
      <xdr:spPr>
        <a:xfrm>
          <a:off x="3746500" y="10588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9525</xdr:rowOff>
    </xdr:from>
    <xdr:to>
      <xdr:col>24</xdr:col>
      <xdr:colOff>63500</xdr:colOff>
      <xdr:row>62</xdr:row>
      <xdr:rowOff>62865</xdr:rowOff>
    </xdr:to>
    <xdr:cxnSp macro="">
      <xdr:nvCxnSpPr>
        <xdr:cNvPr id="92" name="直線コネクタ 91">
          <a:extLst>
            <a:ext uri="{FF2B5EF4-FFF2-40B4-BE49-F238E27FC236}">
              <a16:creationId xmlns:a16="http://schemas.microsoft.com/office/drawing/2014/main" id="{0A68D899-1277-45E3-96BC-13F556570AC9}"/>
            </a:ext>
          </a:extLst>
        </xdr:cNvPr>
        <xdr:cNvCxnSpPr/>
      </xdr:nvCxnSpPr>
      <xdr:spPr>
        <a:xfrm>
          <a:off x="3797300" y="10639425"/>
          <a:ext cx="8382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80645</xdr:rowOff>
    </xdr:from>
    <xdr:to>
      <xdr:col>15</xdr:col>
      <xdr:colOff>101600</xdr:colOff>
      <xdr:row>62</xdr:row>
      <xdr:rowOff>10795</xdr:rowOff>
    </xdr:to>
    <xdr:sp macro="" textlink="">
      <xdr:nvSpPr>
        <xdr:cNvPr id="93" name="楕円 92">
          <a:extLst>
            <a:ext uri="{FF2B5EF4-FFF2-40B4-BE49-F238E27FC236}">
              <a16:creationId xmlns:a16="http://schemas.microsoft.com/office/drawing/2014/main" id="{F4AEAAE0-5C43-4E41-87AF-0C42013E8010}"/>
            </a:ext>
          </a:extLst>
        </xdr:cNvPr>
        <xdr:cNvSpPr/>
      </xdr:nvSpPr>
      <xdr:spPr>
        <a:xfrm>
          <a:off x="2857500" y="10539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131445</xdr:rowOff>
    </xdr:from>
    <xdr:to>
      <xdr:col>19</xdr:col>
      <xdr:colOff>177800</xdr:colOff>
      <xdr:row>62</xdr:row>
      <xdr:rowOff>9525</xdr:rowOff>
    </xdr:to>
    <xdr:cxnSp macro="">
      <xdr:nvCxnSpPr>
        <xdr:cNvPr id="94" name="直線コネクタ 93">
          <a:extLst>
            <a:ext uri="{FF2B5EF4-FFF2-40B4-BE49-F238E27FC236}">
              <a16:creationId xmlns:a16="http://schemas.microsoft.com/office/drawing/2014/main" id="{857D752E-6086-46F1-BF76-E7F6B13F4F8B}"/>
            </a:ext>
          </a:extLst>
        </xdr:cNvPr>
        <xdr:cNvCxnSpPr/>
      </xdr:nvCxnSpPr>
      <xdr:spPr>
        <a:xfrm>
          <a:off x="2908300" y="10589895"/>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113030</xdr:rowOff>
    </xdr:from>
    <xdr:to>
      <xdr:col>10</xdr:col>
      <xdr:colOff>165100</xdr:colOff>
      <xdr:row>62</xdr:row>
      <xdr:rowOff>43180</xdr:rowOff>
    </xdr:to>
    <xdr:sp macro="" textlink="">
      <xdr:nvSpPr>
        <xdr:cNvPr id="95" name="楕円 94">
          <a:extLst>
            <a:ext uri="{FF2B5EF4-FFF2-40B4-BE49-F238E27FC236}">
              <a16:creationId xmlns:a16="http://schemas.microsoft.com/office/drawing/2014/main" id="{AF053C3B-EA9C-4D8E-BBA3-AEB97DF1B6D1}"/>
            </a:ext>
          </a:extLst>
        </xdr:cNvPr>
        <xdr:cNvSpPr/>
      </xdr:nvSpPr>
      <xdr:spPr>
        <a:xfrm>
          <a:off x="1968500" y="10571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131445</xdr:rowOff>
    </xdr:from>
    <xdr:to>
      <xdr:col>15</xdr:col>
      <xdr:colOff>50800</xdr:colOff>
      <xdr:row>61</xdr:row>
      <xdr:rowOff>163830</xdr:rowOff>
    </xdr:to>
    <xdr:cxnSp macro="">
      <xdr:nvCxnSpPr>
        <xdr:cNvPr id="96" name="直線コネクタ 95">
          <a:extLst>
            <a:ext uri="{FF2B5EF4-FFF2-40B4-BE49-F238E27FC236}">
              <a16:creationId xmlns:a16="http://schemas.microsoft.com/office/drawing/2014/main" id="{DEE4B9CA-C8BA-4203-B576-3DD2BD697D83}"/>
            </a:ext>
          </a:extLst>
        </xdr:cNvPr>
        <xdr:cNvCxnSpPr/>
      </xdr:nvCxnSpPr>
      <xdr:spPr>
        <a:xfrm flipV="1">
          <a:off x="2019300" y="10589895"/>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42545</xdr:rowOff>
    </xdr:from>
    <xdr:to>
      <xdr:col>6</xdr:col>
      <xdr:colOff>38100</xdr:colOff>
      <xdr:row>61</xdr:row>
      <xdr:rowOff>144145</xdr:rowOff>
    </xdr:to>
    <xdr:sp macro="" textlink="">
      <xdr:nvSpPr>
        <xdr:cNvPr id="97" name="楕円 96">
          <a:extLst>
            <a:ext uri="{FF2B5EF4-FFF2-40B4-BE49-F238E27FC236}">
              <a16:creationId xmlns:a16="http://schemas.microsoft.com/office/drawing/2014/main" id="{347864DA-F1B6-42FF-8491-E09B83DA3A48}"/>
            </a:ext>
          </a:extLst>
        </xdr:cNvPr>
        <xdr:cNvSpPr/>
      </xdr:nvSpPr>
      <xdr:spPr>
        <a:xfrm>
          <a:off x="1079500" y="10500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93345</xdr:rowOff>
    </xdr:from>
    <xdr:to>
      <xdr:col>10</xdr:col>
      <xdr:colOff>114300</xdr:colOff>
      <xdr:row>61</xdr:row>
      <xdr:rowOff>163830</xdr:rowOff>
    </xdr:to>
    <xdr:cxnSp macro="">
      <xdr:nvCxnSpPr>
        <xdr:cNvPr id="98" name="直線コネクタ 97">
          <a:extLst>
            <a:ext uri="{FF2B5EF4-FFF2-40B4-BE49-F238E27FC236}">
              <a16:creationId xmlns:a16="http://schemas.microsoft.com/office/drawing/2014/main" id="{CA283E16-6085-4D7F-AED8-30B130F49DA4}"/>
            </a:ext>
          </a:extLst>
        </xdr:cNvPr>
        <xdr:cNvCxnSpPr/>
      </xdr:nvCxnSpPr>
      <xdr:spPr>
        <a:xfrm>
          <a:off x="1130300" y="10551795"/>
          <a:ext cx="889000" cy="70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147337</xdr:rowOff>
    </xdr:from>
    <xdr:ext cx="405111" cy="259045"/>
    <xdr:sp macro="" textlink="">
      <xdr:nvSpPr>
        <xdr:cNvPr id="99" name="n_1aveValue【体育館・プール】&#10;有形固定資産減価償却率">
          <a:extLst>
            <a:ext uri="{FF2B5EF4-FFF2-40B4-BE49-F238E27FC236}">
              <a16:creationId xmlns:a16="http://schemas.microsoft.com/office/drawing/2014/main" id="{D0D01D27-50C1-4768-8A81-E01FB0FF2C1A}"/>
            </a:ext>
          </a:extLst>
        </xdr:cNvPr>
        <xdr:cNvSpPr txBox="1"/>
      </xdr:nvSpPr>
      <xdr:spPr>
        <a:xfrm>
          <a:off x="3582044" y="10091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111142</xdr:rowOff>
    </xdr:from>
    <xdr:ext cx="405111" cy="259045"/>
    <xdr:sp macro="" textlink="">
      <xdr:nvSpPr>
        <xdr:cNvPr id="100" name="n_2aveValue【体育館・プール】&#10;有形固定資産減価償却率">
          <a:extLst>
            <a:ext uri="{FF2B5EF4-FFF2-40B4-BE49-F238E27FC236}">
              <a16:creationId xmlns:a16="http://schemas.microsoft.com/office/drawing/2014/main" id="{373C8A82-8359-40B1-B09C-8A60964C5AD2}"/>
            </a:ext>
          </a:extLst>
        </xdr:cNvPr>
        <xdr:cNvSpPr txBox="1"/>
      </xdr:nvSpPr>
      <xdr:spPr>
        <a:xfrm>
          <a:off x="2705744" y="10055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92092</xdr:rowOff>
    </xdr:from>
    <xdr:ext cx="405111" cy="259045"/>
    <xdr:sp macro="" textlink="">
      <xdr:nvSpPr>
        <xdr:cNvPr id="101" name="n_3aveValue【体育館・プール】&#10;有形固定資産減価償却率">
          <a:extLst>
            <a:ext uri="{FF2B5EF4-FFF2-40B4-BE49-F238E27FC236}">
              <a16:creationId xmlns:a16="http://schemas.microsoft.com/office/drawing/2014/main" id="{7CDD2A56-1CB6-49E6-9DB1-B7FA6ACD29E6}"/>
            </a:ext>
          </a:extLst>
        </xdr:cNvPr>
        <xdr:cNvSpPr txBox="1"/>
      </xdr:nvSpPr>
      <xdr:spPr>
        <a:xfrm>
          <a:off x="1816744" y="10036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71137</xdr:rowOff>
    </xdr:from>
    <xdr:ext cx="405111" cy="259045"/>
    <xdr:sp macro="" textlink="">
      <xdr:nvSpPr>
        <xdr:cNvPr id="102" name="n_4aveValue【体育館・プール】&#10;有形固定資産減価償却率">
          <a:extLst>
            <a:ext uri="{FF2B5EF4-FFF2-40B4-BE49-F238E27FC236}">
              <a16:creationId xmlns:a16="http://schemas.microsoft.com/office/drawing/2014/main" id="{E5482275-E3FC-48BB-BF84-46184D4582EE}"/>
            </a:ext>
          </a:extLst>
        </xdr:cNvPr>
        <xdr:cNvSpPr txBox="1"/>
      </xdr:nvSpPr>
      <xdr:spPr>
        <a:xfrm>
          <a:off x="927744" y="10015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51452</xdr:rowOff>
    </xdr:from>
    <xdr:ext cx="405111" cy="259045"/>
    <xdr:sp macro="" textlink="">
      <xdr:nvSpPr>
        <xdr:cNvPr id="103" name="n_1mainValue【体育館・プール】&#10;有形固定資産減価償却率">
          <a:extLst>
            <a:ext uri="{FF2B5EF4-FFF2-40B4-BE49-F238E27FC236}">
              <a16:creationId xmlns:a16="http://schemas.microsoft.com/office/drawing/2014/main" id="{645170F0-C4CF-4F99-B6AF-172B73374C4F}"/>
            </a:ext>
          </a:extLst>
        </xdr:cNvPr>
        <xdr:cNvSpPr txBox="1"/>
      </xdr:nvSpPr>
      <xdr:spPr>
        <a:xfrm>
          <a:off x="3582044" y="10681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1922</xdr:rowOff>
    </xdr:from>
    <xdr:ext cx="405111" cy="259045"/>
    <xdr:sp macro="" textlink="">
      <xdr:nvSpPr>
        <xdr:cNvPr id="104" name="n_2mainValue【体育館・プール】&#10;有形固定資産減価償却率">
          <a:extLst>
            <a:ext uri="{FF2B5EF4-FFF2-40B4-BE49-F238E27FC236}">
              <a16:creationId xmlns:a16="http://schemas.microsoft.com/office/drawing/2014/main" id="{5A218141-F842-45C1-A046-9F38BA8C3885}"/>
            </a:ext>
          </a:extLst>
        </xdr:cNvPr>
        <xdr:cNvSpPr txBox="1"/>
      </xdr:nvSpPr>
      <xdr:spPr>
        <a:xfrm>
          <a:off x="2705744" y="10631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34307</xdr:rowOff>
    </xdr:from>
    <xdr:ext cx="405111" cy="259045"/>
    <xdr:sp macro="" textlink="">
      <xdr:nvSpPr>
        <xdr:cNvPr id="105" name="n_3mainValue【体育館・プール】&#10;有形固定資産減価償却率">
          <a:extLst>
            <a:ext uri="{FF2B5EF4-FFF2-40B4-BE49-F238E27FC236}">
              <a16:creationId xmlns:a16="http://schemas.microsoft.com/office/drawing/2014/main" id="{13DBCCE7-FE8E-46C9-B92B-280A08A46CFF}"/>
            </a:ext>
          </a:extLst>
        </xdr:cNvPr>
        <xdr:cNvSpPr txBox="1"/>
      </xdr:nvSpPr>
      <xdr:spPr>
        <a:xfrm>
          <a:off x="1816744" y="10664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135272</xdr:rowOff>
    </xdr:from>
    <xdr:ext cx="405111" cy="259045"/>
    <xdr:sp macro="" textlink="">
      <xdr:nvSpPr>
        <xdr:cNvPr id="106" name="n_4mainValue【体育館・プール】&#10;有形固定資産減価償却率">
          <a:extLst>
            <a:ext uri="{FF2B5EF4-FFF2-40B4-BE49-F238E27FC236}">
              <a16:creationId xmlns:a16="http://schemas.microsoft.com/office/drawing/2014/main" id="{871690EA-3496-4CC8-887B-206F4C053F16}"/>
            </a:ext>
          </a:extLst>
        </xdr:cNvPr>
        <xdr:cNvSpPr txBox="1"/>
      </xdr:nvSpPr>
      <xdr:spPr>
        <a:xfrm>
          <a:off x="927744" y="10593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7" name="正方形/長方形 106">
          <a:extLst>
            <a:ext uri="{FF2B5EF4-FFF2-40B4-BE49-F238E27FC236}">
              <a16:creationId xmlns:a16="http://schemas.microsoft.com/office/drawing/2014/main" id="{E1EAEA7E-64CC-48F6-B07B-38FF0058D4E3}"/>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8" name="正方形/長方形 107">
          <a:extLst>
            <a:ext uri="{FF2B5EF4-FFF2-40B4-BE49-F238E27FC236}">
              <a16:creationId xmlns:a16="http://schemas.microsoft.com/office/drawing/2014/main" id="{DBE28271-F3EF-4072-BDA3-6B917411404D}"/>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09" name="正方形/長方形 108">
          <a:extLst>
            <a:ext uri="{FF2B5EF4-FFF2-40B4-BE49-F238E27FC236}">
              <a16:creationId xmlns:a16="http://schemas.microsoft.com/office/drawing/2014/main" id="{AF2B572A-D5EE-4DF9-846D-C1AAABF68E26}"/>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10" name="正方形/長方形 109">
          <a:extLst>
            <a:ext uri="{FF2B5EF4-FFF2-40B4-BE49-F238E27FC236}">
              <a16:creationId xmlns:a16="http://schemas.microsoft.com/office/drawing/2014/main" id="{A9294CF7-7E6A-4EBA-B96A-916FC7622C13}"/>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1" name="正方形/長方形 110">
          <a:extLst>
            <a:ext uri="{FF2B5EF4-FFF2-40B4-BE49-F238E27FC236}">
              <a16:creationId xmlns:a16="http://schemas.microsoft.com/office/drawing/2014/main" id="{7BF95AD1-AA2F-4736-A77D-145DE1F5CA78}"/>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2" name="正方形/長方形 111">
          <a:extLst>
            <a:ext uri="{FF2B5EF4-FFF2-40B4-BE49-F238E27FC236}">
              <a16:creationId xmlns:a16="http://schemas.microsoft.com/office/drawing/2014/main" id="{968341CA-8E75-4957-ABC9-AB68DA9E63CD}"/>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3" name="正方形/長方形 112">
          <a:extLst>
            <a:ext uri="{FF2B5EF4-FFF2-40B4-BE49-F238E27FC236}">
              <a16:creationId xmlns:a16="http://schemas.microsoft.com/office/drawing/2014/main" id="{7B4D7A98-72D6-469E-A67F-31FB9AEED538}"/>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4" name="正方形/長方形 113">
          <a:extLst>
            <a:ext uri="{FF2B5EF4-FFF2-40B4-BE49-F238E27FC236}">
              <a16:creationId xmlns:a16="http://schemas.microsoft.com/office/drawing/2014/main" id="{7D312732-4E3E-4C19-8B6A-B901A8002D51}"/>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5" name="テキスト ボックス 114">
          <a:extLst>
            <a:ext uri="{FF2B5EF4-FFF2-40B4-BE49-F238E27FC236}">
              <a16:creationId xmlns:a16="http://schemas.microsoft.com/office/drawing/2014/main" id="{CA8194E2-B190-4208-8244-04DCB3CDBD93}"/>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6" name="直線コネクタ 115">
          <a:extLst>
            <a:ext uri="{FF2B5EF4-FFF2-40B4-BE49-F238E27FC236}">
              <a16:creationId xmlns:a16="http://schemas.microsoft.com/office/drawing/2014/main" id="{B92DC70A-006F-4F74-810D-AA3EEEDFD4F7}"/>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117" name="直線コネクタ 116">
          <a:extLst>
            <a:ext uri="{FF2B5EF4-FFF2-40B4-BE49-F238E27FC236}">
              <a16:creationId xmlns:a16="http://schemas.microsoft.com/office/drawing/2014/main" id="{BA9127EA-2D33-42DC-B1E9-27295DDED7B2}"/>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118" name="テキスト ボックス 117">
          <a:extLst>
            <a:ext uri="{FF2B5EF4-FFF2-40B4-BE49-F238E27FC236}">
              <a16:creationId xmlns:a16="http://schemas.microsoft.com/office/drawing/2014/main" id="{8903B35C-DB2C-4398-87EA-8D127CABAF16}"/>
            </a:ext>
          </a:extLst>
        </xdr:cNvPr>
        <xdr:cNvSpPr txBox="1"/>
      </xdr:nvSpPr>
      <xdr:spPr>
        <a:xfrm>
          <a:off x="6136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119" name="直線コネクタ 118">
          <a:extLst>
            <a:ext uri="{FF2B5EF4-FFF2-40B4-BE49-F238E27FC236}">
              <a16:creationId xmlns:a16="http://schemas.microsoft.com/office/drawing/2014/main" id="{AC18CF7C-AC1D-4934-A20A-32084DB7046C}"/>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120" name="テキスト ボックス 119">
          <a:extLst>
            <a:ext uri="{FF2B5EF4-FFF2-40B4-BE49-F238E27FC236}">
              <a16:creationId xmlns:a16="http://schemas.microsoft.com/office/drawing/2014/main" id="{7E4A9D92-ED31-4947-BEB9-A5957A0BDECF}"/>
            </a:ext>
          </a:extLst>
        </xdr:cNvPr>
        <xdr:cNvSpPr txBox="1"/>
      </xdr:nvSpPr>
      <xdr:spPr>
        <a:xfrm>
          <a:off x="6136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121" name="直線コネクタ 120">
          <a:extLst>
            <a:ext uri="{FF2B5EF4-FFF2-40B4-BE49-F238E27FC236}">
              <a16:creationId xmlns:a16="http://schemas.microsoft.com/office/drawing/2014/main" id="{BE9F0257-7CBE-45AA-B7D2-FC7094ACC4D1}"/>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122" name="テキスト ボックス 121">
          <a:extLst>
            <a:ext uri="{FF2B5EF4-FFF2-40B4-BE49-F238E27FC236}">
              <a16:creationId xmlns:a16="http://schemas.microsoft.com/office/drawing/2014/main" id="{388C4364-FE48-4556-9EC6-7498E323A502}"/>
            </a:ext>
          </a:extLst>
        </xdr:cNvPr>
        <xdr:cNvSpPr txBox="1"/>
      </xdr:nvSpPr>
      <xdr:spPr>
        <a:xfrm>
          <a:off x="6136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123" name="直線コネクタ 122">
          <a:extLst>
            <a:ext uri="{FF2B5EF4-FFF2-40B4-BE49-F238E27FC236}">
              <a16:creationId xmlns:a16="http://schemas.microsoft.com/office/drawing/2014/main" id="{74052FCA-A3CE-4FD0-BB6E-1F6BA2312C22}"/>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124" name="テキスト ボックス 123">
          <a:extLst>
            <a:ext uri="{FF2B5EF4-FFF2-40B4-BE49-F238E27FC236}">
              <a16:creationId xmlns:a16="http://schemas.microsoft.com/office/drawing/2014/main" id="{316EDF84-5B77-4F27-B432-D880CC8F7039}"/>
            </a:ext>
          </a:extLst>
        </xdr:cNvPr>
        <xdr:cNvSpPr txBox="1"/>
      </xdr:nvSpPr>
      <xdr:spPr>
        <a:xfrm>
          <a:off x="6136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5" name="直線コネクタ 124">
          <a:extLst>
            <a:ext uri="{FF2B5EF4-FFF2-40B4-BE49-F238E27FC236}">
              <a16:creationId xmlns:a16="http://schemas.microsoft.com/office/drawing/2014/main" id="{7E4DEFE5-6E00-4F42-B12E-618D2E7B4093}"/>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26" name="テキスト ボックス 125">
          <a:extLst>
            <a:ext uri="{FF2B5EF4-FFF2-40B4-BE49-F238E27FC236}">
              <a16:creationId xmlns:a16="http://schemas.microsoft.com/office/drawing/2014/main" id="{50390707-C78D-4761-B2A1-A994C8353219}"/>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27" name="【体育館・プール】&#10;一人当たり面積グラフ枠">
          <a:extLst>
            <a:ext uri="{FF2B5EF4-FFF2-40B4-BE49-F238E27FC236}">
              <a16:creationId xmlns:a16="http://schemas.microsoft.com/office/drawing/2014/main" id="{9F3A38FD-99B5-46FB-BDEE-F00D12C8E05C}"/>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104699</xdr:rowOff>
    </xdr:from>
    <xdr:to>
      <xdr:col>54</xdr:col>
      <xdr:colOff>189865</xdr:colOff>
      <xdr:row>63</xdr:row>
      <xdr:rowOff>105613</xdr:rowOff>
    </xdr:to>
    <xdr:cxnSp macro="">
      <xdr:nvCxnSpPr>
        <xdr:cNvPr id="128" name="直線コネクタ 127">
          <a:extLst>
            <a:ext uri="{FF2B5EF4-FFF2-40B4-BE49-F238E27FC236}">
              <a16:creationId xmlns:a16="http://schemas.microsoft.com/office/drawing/2014/main" id="{46D3F06D-C15C-4254-9C47-116515ADE8B3}"/>
            </a:ext>
          </a:extLst>
        </xdr:cNvPr>
        <xdr:cNvCxnSpPr/>
      </xdr:nvCxnSpPr>
      <xdr:spPr>
        <a:xfrm flipV="1">
          <a:off x="10476865" y="9534449"/>
          <a:ext cx="0" cy="13725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109440</xdr:rowOff>
    </xdr:from>
    <xdr:ext cx="469744" cy="259045"/>
    <xdr:sp macro="" textlink="">
      <xdr:nvSpPr>
        <xdr:cNvPr id="129" name="【体育館・プール】&#10;一人当たり面積最小値テキスト">
          <a:extLst>
            <a:ext uri="{FF2B5EF4-FFF2-40B4-BE49-F238E27FC236}">
              <a16:creationId xmlns:a16="http://schemas.microsoft.com/office/drawing/2014/main" id="{87E11F69-534F-4E22-A0A9-77BCBCF5D03C}"/>
            </a:ext>
          </a:extLst>
        </xdr:cNvPr>
        <xdr:cNvSpPr txBox="1"/>
      </xdr:nvSpPr>
      <xdr:spPr>
        <a:xfrm>
          <a:off x="10515600" y="109107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105613</xdr:rowOff>
    </xdr:from>
    <xdr:to>
      <xdr:col>55</xdr:col>
      <xdr:colOff>88900</xdr:colOff>
      <xdr:row>63</xdr:row>
      <xdr:rowOff>105613</xdr:rowOff>
    </xdr:to>
    <xdr:cxnSp macro="">
      <xdr:nvCxnSpPr>
        <xdr:cNvPr id="130" name="直線コネクタ 129">
          <a:extLst>
            <a:ext uri="{FF2B5EF4-FFF2-40B4-BE49-F238E27FC236}">
              <a16:creationId xmlns:a16="http://schemas.microsoft.com/office/drawing/2014/main" id="{9AE6D060-16FB-481B-9CF8-725C2397DB22}"/>
            </a:ext>
          </a:extLst>
        </xdr:cNvPr>
        <xdr:cNvCxnSpPr/>
      </xdr:nvCxnSpPr>
      <xdr:spPr>
        <a:xfrm>
          <a:off x="10388600" y="109069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51376</xdr:rowOff>
    </xdr:from>
    <xdr:ext cx="469744" cy="259045"/>
    <xdr:sp macro="" textlink="">
      <xdr:nvSpPr>
        <xdr:cNvPr id="131" name="【体育館・プール】&#10;一人当たり面積最大値テキスト">
          <a:extLst>
            <a:ext uri="{FF2B5EF4-FFF2-40B4-BE49-F238E27FC236}">
              <a16:creationId xmlns:a16="http://schemas.microsoft.com/office/drawing/2014/main" id="{A4388D8C-B84F-4C91-989D-6FB9D4963B3C}"/>
            </a:ext>
          </a:extLst>
        </xdr:cNvPr>
        <xdr:cNvSpPr txBox="1"/>
      </xdr:nvSpPr>
      <xdr:spPr>
        <a:xfrm>
          <a:off x="10515600" y="93096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104699</xdr:rowOff>
    </xdr:from>
    <xdr:to>
      <xdr:col>55</xdr:col>
      <xdr:colOff>88900</xdr:colOff>
      <xdr:row>55</xdr:row>
      <xdr:rowOff>104699</xdr:rowOff>
    </xdr:to>
    <xdr:cxnSp macro="">
      <xdr:nvCxnSpPr>
        <xdr:cNvPr id="132" name="直線コネクタ 131">
          <a:extLst>
            <a:ext uri="{FF2B5EF4-FFF2-40B4-BE49-F238E27FC236}">
              <a16:creationId xmlns:a16="http://schemas.microsoft.com/office/drawing/2014/main" id="{8C41D301-6B24-4BB8-A3E9-F866E36E6829}"/>
            </a:ext>
          </a:extLst>
        </xdr:cNvPr>
        <xdr:cNvCxnSpPr/>
      </xdr:nvCxnSpPr>
      <xdr:spPr>
        <a:xfrm>
          <a:off x="10388600" y="9534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112437</xdr:rowOff>
    </xdr:from>
    <xdr:ext cx="469744" cy="259045"/>
    <xdr:sp macro="" textlink="">
      <xdr:nvSpPr>
        <xdr:cNvPr id="133" name="【体育館・プール】&#10;一人当たり面積平均値テキスト">
          <a:extLst>
            <a:ext uri="{FF2B5EF4-FFF2-40B4-BE49-F238E27FC236}">
              <a16:creationId xmlns:a16="http://schemas.microsoft.com/office/drawing/2014/main" id="{C4301D49-6E9F-440F-8375-F47CD6DEDAEB}"/>
            </a:ext>
          </a:extLst>
        </xdr:cNvPr>
        <xdr:cNvSpPr txBox="1"/>
      </xdr:nvSpPr>
      <xdr:spPr>
        <a:xfrm>
          <a:off x="10515600" y="103994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89560</xdr:rowOff>
    </xdr:from>
    <xdr:to>
      <xdr:col>55</xdr:col>
      <xdr:colOff>50800</xdr:colOff>
      <xdr:row>62</xdr:row>
      <xdr:rowOff>19710</xdr:rowOff>
    </xdr:to>
    <xdr:sp macro="" textlink="">
      <xdr:nvSpPr>
        <xdr:cNvPr id="134" name="フローチャート: 判断 133">
          <a:extLst>
            <a:ext uri="{FF2B5EF4-FFF2-40B4-BE49-F238E27FC236}">
              <a16:creationId xmlns:a16="http://schemas.microsoft.com/office/drawing/2014/main" id="{290947CF-AE6C-41C4-80AF-D205E5197946}"/>
            </a:ext>
          </a:extLst>
        </xdr:cNvPr>
        <xdr:cNvSpPr/>
      </xdr:nvSpPr>
      <xdr:spPr>
        <a:xfrm>
          <a:off x="10426700" y="10548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67614</xdr:rowOff>
    </xdr:from>
    <xdr:to>
      <xdr:col>50</xdr:col>
      <xdr:colOff>165100</xdr:colOff>
      <xdr:row>61</xdr:row>
      <xdr:rowOff>169214</xdr:rowOff>
    </xdr:to>
    <xdr:sp macro="" textlink="">
      <xdr:nvSpPr>
        <xdr:cNvPr id="135" name="フローチャート: 判断 134">
          <a:extLst>
            <a:ext uri="{FF2B5EF4-FFF2-40B4-BE49-F238E27FC236}">
              <a16:creationId xmlns:a16="http://schemas.microsoft.com/office/drawing/2014/main" id="{7F66BB6E-CC63-41BF-929D-5DC92013EFF4}"/>
            </a:ext>
          </a:extLst>
        </xdr:cNvPr>
        <xdr:cNvSpPr/>
      </xdr:nvSpPr>
      <xdr:spPr>
        <a:xfrm>
          <a:off x="9588500" y="10526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102362</xdr:rowOff>
    </xdr:from>
    <xdr:to>
      <xdr:col>46</xdr:col>
      <xdr:colOff>38100</xdr:colOff>
      <xdr:row>62</xdr:row>
      <xdr:rowOff>32512</xdr:rowOff>
    </xdr:to>
    <xdr:sp macro="" textlink="">
      <xdr:nvSpPr>
        <xdr:cNvPr id="136" name="フローチャート: 判断 135">
          <a:extLst>
            <a:ext uri="{FF2B5EF4-FFF2-40B4-BE49-F238E27FC236}">
              <a16:creationId xmlns:a16="http://schemas.microsoft.com/office/drawing/2014/main" id="{7055A410-9A93-46FE-A259-8AFA46F3CD1E}"/>
            </a:ext>
          </a:extLst>
        </xdr:cNvPr>
        <xdr:cNvSpPr/>
      </xdr:nvSpPr>
      <xdr:spPr>
        <a:xfrm>
          <a:off x="8699500" y="10560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98704</xdr:rowOff>
    </xdr:from>
    <xdr:to>
      <xdr:col>41</xdr:col>
      <xdr:colOff>101600</xdr:colOff>
      <xdr:row>62</xdr:row>
      <xdr:rowOff>28854</xdr:rowOff>
    </xdr:to>
    <xdr:sp macro="" textlink="">
      <xdr:nvSpPr>
        <xdr:cNvPr id="137" name="フローチャート: 判断 136">
          <a:extLst>
            <a:ext uri="{FF2B5EF4-FFF2-40B4-BE49-F238E27FC236}">
              <a16:creationId xmlns:a16="http://schemas.microsoft.com/office/drawing/2014/main" id="{BA2AD4DB-342A-4FB9-9DDE-52DD93FC0BEC}"/>
            </a:ext>
          </a:extLst>
        </xdr:cNvPr>
        <xdr:cNvSpPr/>
      </xdr:nvSpPr>
      <xdr:spPr>
        <a:xfrm>
          <a:off x="7810500" y="10557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98704</xdr:rowOff>
    </xdr:from>
    <xdr:to>
      <xdr:col>36</xdr:col>
      <xdr:colOff>165100</xdr:colOff>
      <xdr:row>62</xdr:row>
      <xdr:rowOff>28854</xdr:rowOff>
    </xdr:to>
    <xdr:sp macro="" textlink="">
      <xdr:nvSpPr>
        <xdr:cNvPr id="138" name="フローチャート: 判断 137">
          <a:extLst>
            <a:ext uri="{FF2B5EF4-FFF2-40B4-BE49-F238E27FC236}">
              <a16:creationId xmlns:a16="http://schemas.microsoft.com/office/drawing/2014/main" id="{8BD15045-30F1-40FF-93E4-4ACA762371C0}"/>
            </a:ext>
          </a:extLst>
        </xdr:cNvPr>
        <xdr:cNvSpPr/>
      </xdr:nvSpPr>
      <xdr:spPr>
        <a:xfrm>
          <a:off x="6921500" y="10557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39" name="テキスト ボックス 138">
          <a:extLst>
            <a:ext uri="{FF2B5EF4-FFF2-40B4-BE49-F238E27FC236}">
              <a16:creationId xmlns:a16="http://schemas.microsoft.com/office/drawing/2014/main" id="{1FB9F7DD-EB19-4BC5-855F-D54901D49C44}"/>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40" name="テキスト ボックス 139">
          <a:extLst>
            <a:ext uri="{FF2B5EF4-FFF2-40B4-BE49-F238E27FC236}">
              <a16:creationId xmlns:a16="http://schemas.microsoft.com/office/drawing/2014/main" id="{9B6E32B8-7A8F-4012-80BB-A1B6C6507B21}"/>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1" name="テキスト ボックス 140">
          <a:extLst>
            <a:ext uri="{FF2B5EF4-FFF2-40B4-BE49-F238E27FC236}">
              <a16:creationId xmlns:a16="http://schemas.microsoft.com/office/drawing/2014/main" id="{901300B3-3883-46FD-80BA-1BA3EBC972CE}"/>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2" name="テキスト ボックス 141">
          <a:extLst>
            <a:ext uri="{FF2B5EF4-FFF2-40B4-BE49-F238E27FC236}">
              <a16:creationId xmlns:a16="http://schemas.microsoft.com/office/drawing/2014/main" id="{AB8A71E8-36F8-4A88-9E9C-A18A48AB677B}"/>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3" name="テキスト ボックス 142">
          <a:extLst>
            <a:ext uri="{FF2B5EF4-FFF2-40B4-BE49-F238E27FC236}">
              <a16:creationId xmlns:a16="http://schemas.microsoft.com/office/drawing/2014/main" id="{3973A3FF-6BEA-4F1A-A14C-17134B58A702}"/>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79045</xdr:rowOff>
    </xdr:from>
    <xdr:to>
      <xdr:col>55</xdr:col>
      <xdr:colOff>50800</xdr:colOff>
      <xdr:row>63</xdr:row>
      <xdr:rowOff>9195</xdr:rowOff>
    </xdr:to>
    <xdr:sp macro="" textlink="">
      <xdr:nvSpPr>
        <xdr:cNvPr id="144" name="楕円 143">
          <a:extLst>
            <a:ext uri="{FF2B5EF4-FFF2-40B4-BE49-F238E27FC236}">
              <a16:creationId xmlns:a16="http://schemas.microsoft.com/office/drawing/2014/main" id="{12ECCB6C-3204-4B8B-96A8-8F1F87D4825F}"/>
            </a:ext>
          </a:extLst>
        </xdr:cNvPr>
        <xdr:cNvSpPr/>
      </xdr:nvSpPr>
      <xdr:spPr>
        <a:xfrm>
          <a:off x="10426700" y="10708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57472</xdr:rowOff>
    </xdr:from>
    <xdr:ext cx="469744" cy="259045"/>
    <xdr:sp macro="" textlink="">
      <xdr:nvSpPr>
        <xdr:cNvPr id="145" name="【体育館・プール】&#10;一人当たり面積該当値テキスト">
          <a:extLst>
            <a:ext uri="{FF2B5EF4-FFF2-40B4-BE49-F238E27FC236}">
              <a16:creationId xmlns:a16="http://schemas.microsoft.com/office/drawing/2014/main" id="{61B79C7E-FD3C-4F11-915C-BBFF09FB14C6}"/>
            </a:ext>
          </a:extLst>
        </xdr:cNvPr>
        <xdr:cNvSpPr txBox="1"/>
      </xdr:nvSpPr>
      <xdr:spPr>
        <a:xfrm>
          <a:off x="10515600" y="10687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81788</xdr:rowOff>
    </xdr:from>
    <xdr:to>
      <xdr:col>50</xdr:col>
      <xdr:colOff>165100</xdr:colOff>
      <xdr:row>63</xdr:row>
      <xdr:rowOff>11938</xdr:rowOff>
    </xdr:to>
    <xdr:sp macro="" textlink="">
      <xdr:nvSpPr>
        <xdr:cNvPr id="146" name="楕円 145">
          <a:extLst>
            <a:ext uri="{FF2B5EF4-FFF2-40B4-BE49-F238E27FC236}">
              <a16:creationId xmlns:a16="http://schemas.microsoft.com/office/drawing/2014/main" id="{40C2B7DE-F755-4BF5-AD3F-122131D22AE6}"/>
            </a:ext>
          </a:extLst>
        </xdr:cNvPr>
        <xdr:cNvSpPr/>
      </xdr:nvSpPr>
      <xdr:spPr>
        <a:xfrm>
          <a:off x="9588500" y="10711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129845</xdr:rowOff>
    </xdr:from>
    <xdr:to>
      <xdr:col>55</xdr:col>
      <xdr:colOff>0</xdr:colOff>
      <xdr:row>62</xdr:row>
      <xdr:rowOff>132588</xdr:rowOff>
    </xdr:to>
    <xdr:cxnSp macro="">
      <xdr:nvCxnSpPr>
        <xdr:cNvPr id="147" name="直線コネクタ 146">
          <a:extLst>
            <a:ext uri="{FF2B5EF4-FFF2-40B4-BE49-F238E27FC236}">
              <a16:creationId xmlns:a16="http://schemas.microsoft.com/office/drawing/2014/main" id="{0B313F6F-04DD-412B-84A8-DDF96ECB9126}"/>
            </a:ext>
          </a:extLst>
        </xdr:cNvPr>
        <xdr:cNvCxnSpPr/>
      </xdr:nvCxnSpPr>
      <xdr:spPr>
        <a:xfrm flipV="1">
          <a:off x="9639300" y="10759745"/>
          <a:ext cx="838200" cy="2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84531</xdr:rowOff>
    </xdr:from>
    <xdr:to>
      <xdr:col>46</xdr:col>
      <xdr:colOff>38100</xdr:colOff>
      <xdr:row>63</xdr:row>
      <xdr:rowOff>14681</xdr:rowOff>
    </xdr:to>
    <xdr:sp macro="" textlink="">
      <xdr:nvSpPr>
        <xdr:cNvPr id="148" name="楕円 147">
          <a:extLst>
            <a:ext uri="{FF2B5EF4-FFF2-40B4-BE49-F238E27FC236}">
              <a16:creationId xmlns:a16="http://schemas.microsoft.com/office/drawing/2014/main" id="{47729282-208D-4AB2-9883-C50274DF4484}"/>
            </a:ext>
          </a:extLst>
        </xdr:cNvPr>
        <xdr:cNvSpPr/>
      </xdr:nvSpPr>
      <xdr:spPr>
        <a:xfrm>
          <a:off x="8699500" y="10714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132588</xdr:rowOff>
    </xdr:from>
    <xdr:to>
      <xdr:col>50</xdr:col>
      <xdr:colOff>114300</xdr:colOff>
      <xdr:row>62</xdr:row>
      <xdr:rowOff>135331</xdr:rowOff>
    </xdr:to>
    <xdr:cxnSp macro="">
      <xdr:nvCxnSpPr>
        <xdr:cNvPr id="149" name="直線コネクタ 148">
          <a:extLst>
            <a:ext uri="{FF2B5EF4-FFF2-40B4-BE49-F238E27FC236}">
              <a16:creationId xmlns:a16="http://schemas.microsoft.com/office/drawing/2014/main" id="{C942EB13-E90E-4E78-B78F-A5C465656847}"/>
            </a:ext>
          </a:extLst>
        </xdr:cNvPr>
        <xdr:cNvCxnSpPr/>
      </xdr:nvCxnSpPr>
      <xdr:spPr>
        <a:xfrm flipV="1">
          <a:off x="8750300" y="10762488"/>
          <a:ext cx="889000" cy="2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86360</xdr:rowOff>
    </xdr:from>
    <xdr:to>
      <xdr:col>41</xdr:col>
      <xdr:colOff>101600</xdr:colOff>
      <xdr:row>63</xdr:row>
      <xdr:rowOff>16510</xdr:rowOff>
    </xdr:to>
    <xdr:sp macro="" textlink="">
      <xdr:nvSpPr>
        <xdr:cNvPr id="150" name="楕円 149">
          <a:extLst>
            <a:ext uri="{FF2B5EF4-FFF2-40B4-BE49-F238E27FC236}">
              <a16:creationId xmlns:a16="http://schemas.microsoft.com/office/drawing/2014/main" id="{0E67B0DD-EE9A-4BEE-B71F-CB2CBC0BF2E4}"/>
            </a:ext>
          </a:extLst>
        </xdr:cNvPr>
        <xdr:cNvSpPr/>
      </xdr:nvSpPr>
      <xdr:spPr>
        <a:xfrm>
          <a:off x="7810500" y="10716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135331</xdr:rowOff>
    </xdr:from>
    <xdr:to>
      <xdr:col>45</xdr:col>
      <xdr:colOff>177800</xdr:colOff>
      <xdr:row>62</xdr:row>
      <xdr:rowOff>137160</xdr:rowOff>
    </xdr:to>
    <xdr:cxnSp macro="">
      <xdr:nvCxnSpPr>
        <xdr:cNvPr id="151" name="直線コネクタ 150">
          <a:extLst>
            <a:ext uri="{FF2B5EF4-FFF2-40B4-BE49-F238E27FC236}">
              <a16:creationId xmlns:a16="http://schemas.microsoft.com/office/drawing/2014/main" id="{4E95A575-BE39-491B-A30F-252CB58BCC5A}"/>
            </a:ext>
          </a:extLst>
        </xdr:cNvPr>
        <xdr:cNvCxnSpPr/>
      </xdr:nvCxnSpPr>
      <xdr:spPr>
        <a:xfrm flipV="1">
          <a:off x="7861300" y="10765231"/>
          <a:ext cx="889000" cy="1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25095</xdr:rowOff>
    </xdr:from>
    <xdr:to>
      <xdr:col>36</xdr:col>
      <xdr:colOff>165100</xdr:colOff>
      <xdr:row>62</xdr:row>
      <xdr:rowOff>126695</xdr:rowOff>
    </xdr:to>
    <xdr:sp macro="" textlink="">
      <xdr:nvSpPr>
        <xdr:cNvPr id="152" name="楕円 151">
          <a:extLst>
            <a:ext uri="{FF2B5EF4-FFF2-40B4-BE49-F238E27FC236}">
              <a16:creationId xmlns:a16="http://schemas.microsoft.com/office/drawing/2014/main" id="{6AF530AB-B70E-4456-B0B5-B83DF801D2E6}"/>
            </a:ext>
          </a:extLst>
        </xdr:cNvPr>
        <xdr:cNvSpPr/>
      </xdr:nvSpPr>
      <xdr:spPr>
        <a:xfrm>
          <a:off x="6921500" y="10654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75895</xdr:rowOff>
    </xdr:from>
    <xdr:to>
      <xdr:col>41</xdr:col>
      <xdr:colOff>50800</xdr:colOff>
      <xdr:row>62</xdr:row>
      <xdr:rowOff>137160</xdr:rowOff>
    </xdr:to>
    <xdr:cxnSp macro="">
      <xdr:nvCxnSpPr>
        <xdr:cNvPr id="153" name="直線コネクタ 152">
          <a:extLst>
            <a:ext uri="{FF2B5EF4-FFF2-40B4-BE49-F238E27FC236}">
              <a16:creationId xmlns:a16="http://schemas.microsoft.com/office/drawing/2014/main" id="{9A0AB39D-F7B6-40F6-BC9F-5D73314323E7}"/>
            </a:ext>
          </a:extLst>
        </xdr:cNvPr>
        <xdr:cNvCxnSpPr/>
      </xdr:nvCxnSpPr>
      <xdr:spPr>
        <a:xfrm>
          <a:off x="6972300" y="10705795"/>
          <a:ext cx="889000" cy="61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14291</xdr:rowOff>
    </xdr:from>
    <xdr:ext cx="469744" cy="259045"/>
    <xdr:sp macro="" textlink="">
      <xdr:nvSpPr>
        <xdr:cNvPr id="154" name="n_1aveValue【体育館・プール】&#10;一人当たり面積">
          <a:extLst>
            <a:ext uri="{FF2B5EF4-FFF2-40B4-BE49-F238E27FC236}">
              <a16:creationId xmlns:a16="http://schemas.microsoft.com/office/drawing/2014/main" id="{DF52D3C1-6DFD-4173-BAF8-0F5E0FA5015D}"/>
            </a:ext>
          </a:extLst>
        </xdr:cNvPr>
        <xdr:cNvSpPr txBox="1"/>
      </xdr:nvSpPr>
      <xdr:spPr>
        <a:xfrm>
          <a:off x="9391727" y="10301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49039</xdr:rowOff>
    </xdr:from>
    <xdr:ext cx="469744" cy="259045"/>
    <xdr:sp macro="" textlink="">
      <xdr:nvSpPr>
        <xdr:cNvPr id="155" name="n_2aveValue【体育館・プール】&#10;一人当たり面積">
          <a:extLst>
            <a:ext uri="{FF2B5EF4-FFF2-40B4-BE49-F238E27FC236}">
              <a16:creationId xmlns:a16="http://schemas.microsoft.com/office/drawing/2014/main" id="{670E99A3-90F8-4453-BDA0-700507992124}"/>
            </a:ext>
          </a:extLst>
        </xdr:cNvPr>
        <xdr:cNvSpPr txBox="1"/>
      </xdr:nvSpPr>
      <xdr:spPr>
        <a:xfrm>
          <a:off x="8515427" y="103360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45381</xdr:rowOff>
    </xdr:from>
    <xdr:ext cx="469744" cy="259045"/>
    <xdr:sp macro="" textlink="">
      <xdr:nvSpPr>
        <xdr:cNvPr id="156" name="n_3aveValue【体育館・プール】&#10;一人当たり面積">
          <a:extLst>
            <a:ext uri="{FF2B5EF4-FFF2-40B4-BE49-F238E27FC236}">
              <a16:creationId xmlns:a16="http://schemas.microsoft.com/office/drawing/2014/main" id="{C46EFCB4-535D-4B07-8960-978066EB2C35}"/>
            </a:ext>
          </a:extLst>
        </xdr:cNvPr>
        <xdr:cNvSpPr txBox="1"/>
      </xdr:nvSpPr>
      <xdr:spPr>
        <a:xfrm>
          <a:off x="7626427" y="10332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45381</xdr:rowOff>
    </xdr:from>
    <xdr:ext cx="469744" cy="259045"/>
    <xdr:sp macro="" textlink="">
      <xdr:nvSpPr>
        <xdr:cNvPr id="157" name="n_4aveValue【体育館・プール】&#10;一人当たり面積">
          <a:extLst>
            <a:ext uri="{FF2B5EF4-FFF2-40B4-BE49-F238E27FC236}">
              <a16:creationId xmlns:a16="http://schemas.microsoft.com/office/drawing/2014/main" id="{8378474F-1B08-4016-A37F-60CB9F062F92}"/>
            </a:ext>
          </a:extLst>
        </xdr:cNvPr>
        <xdr:cNvSpPr txBox="1"/>
      </xdr:nvSpPr>
      <xdr:spPr>
        <a:xfrm>
          <a:off x="6737427" y="10332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3065</xdr:rowOff>
    </xdr:from>
    <xdr:ext cx="469744" cy="259045"/>
    <xdr:sp macro="" textlink="">
      <xdr:nvSpPr>
        <xdr:cNvPr id="158" name="n_1mainValue【体育館・プール】&#10;一人当たり面積">
          <a:extLst>
            <a:ext uri="{FF2B5EF4-FFF2-40B4-BE49-F238E27FC236}">
              <a16:creationId xmlns:a16="http://schemas.microsoft.com/office/drawing/2014/main" id="{6AD33078-0DD0-4945-AB10-96366D06B033}"/>
            </a:ext>
          </a:extLst>
        </xdr:cNvPr>
        <xdr:cNvSpPr txBox="1"/>
      </xdr:nvSpPr>
      <xdr:spPr>
        <a:xfrm>
          <a:off x="9391727" y="10804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5808</xdr:rowOff>
    </xdr:from>
    <xdr:ext cx="469744" cy="259045"/>
    <xdr:sp macro="" textlink="">
      <xdr:nvSpPr>
        <xdr:cNvPr id="159" name="n_2mainValue【体育館・プール】&#10;一人当たり面積">
          <a:extLst>
            <a:ext uri="{FF2B5EF4-FFF2-40B4-BE49-F238E27FC236}">
              <a16:creationId xmlns:a16="http://schemas.microsoft.com/office/drawing/2014/main" id="{74B88CFB-08A7-43D8-9D04-8150EA16CB29}"/>
            </a:ext>
          </a:extLst>
        </xdr:cNvPr>
        <xdr:cNvSpPr txBox="1"/>
      </xdr:nvSpPr>
      <xdr:spPr>
        <a:xfrm>
          <a:off x="8515427" y="108071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7637</xdr:rowOff>
    </xdr:from>
    <xdr:ext cx="469744" cy="259045"/>
    <xdr:sp macro="" textlink="">
      <xdr:nvSpPr>
        <xdr:cNvPr id="160" name="n_3mainValue【体育館・プール】&#10;一人当たり面積">
          <a:extLst>
            <a:ext uri="{FF2B5EF4-FFF2-40B4-BE49-F238E27FC236}">
              <a16:creationId xmlns:a16="http://schemas.microsoft.com/office/drawing/2014/main" id="{5FB4E5D3-40B4-4FD1-9541-56FB4FC3AF26}"/>
            </a:ext>
          </a:extLst>
        </xdr:cNvPr>
        <xdr:cNvSpPr txBox="1"/>
      </xdr:nvSpPr>
      <xdr:spPr>
        <a:xfrm>
          <a:off x="7626427" y="10808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117822</xdr:rowOff>
    </xdr:from>
    <xdr:ext cx="469744" cy="259045"/>
    <xdr:sp macro="" textlink="">
      <xdr:nvSpPr>
        <xdr:cNvPr id="161" name="n_4mainValue【体育館・プール】&#10;一人当たり面積">
          <a:extLst>
            <a:ext uri="{FF2B5EF4-FFF2-40B4-BE49-F238E27FC236}">
              <a16:creationId xmlns:a16="http://schemas.microsoft.com/office/drawing/2014/main" id="{CDB0E9E1-0669-4F49-B4AA-3CAB8FD17E8B}"/>
            </a:ext>
          </a:extLst>
        </xdr:cNvPr>
        <xdr:cNvSpPr txBox="1"/>
      </xdr:nvSpPr>
      <xdr:spPr>
        <a:xfrm>
          <a:off x="6737427" y="107477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2" name="正方形/長方形 161">
          <a:extLst>
            <a:ext uri="{FF2B5EF4-FFF2-40B4-BE49-F238E27FC236}">
              <a16:creationId xmlns:a16="http://schemas.microsoft.com/office/drawing/2014/main" id="{446D49FE-B49E-494C-9043-F64653D0DCA8}"/>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3" name="正方形/長方形 162">
          <a:extLst>
            <a:ext uri="{FF2B5EF4-FFF2-40B4-BE49-F238E27FC236}">
              <a16:creationId xmlns:a16="http://schemas.microsoft.com/office/drawing/2014/main" id="{AAAB5623-2006-40A1-80C0-BAC30B11ACD1}"/>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4" name="正方形/長方形 163">
          <a:extLst>
            <a:ext uri="{FF2B5EF4-FFF2-40B4-BE49-F238E27FC236}">
              <a16:creationId xmlns:a16="http://schemas.microsoft.com/office/drawing/2014/main" id="{2EF68491-FCC8-4268-9C93-21861130A2C7}"/>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5" name="正方形/長方形 164">
          <a:extLst>
            <a:ext uri="{FF2B5EF4-FFF2-40B4-BE49-F238E27FC236}">
              <a16:creationId xmlns:a16="http://schemas.microsoft.com/office/drawing/2014/main" id="{34BC698E-B6E5-4603-B0BD-02F85A2A856B}"/>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6" name="正方形/長方形 165">
          <a:extLst>
            <a:ext uri="{FF2B5EF4-FFF2-40B4-BE49-F238E27FC236}">
              <a16:creationId xmlns:a16="http://schemas.microsoft.com/office/drawing/2014/main" id="{C6A973BE-AEDB-4691-A9F9-36323809F61A}"/>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67" name="正方形/長方形 166">
          <a:extLst>
            <a:ext uri="{FF2B5EF4-FFF2-40B4-BE49-F238E27FC236}">
              <a16:creationId xmlns:a16="http://schemas.microsoft.com/office/drawing/2014/main" id="{3F7A8D78-6701-4DEC-B3B4-EEBB9666BA26}"/>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68" name="正方形/長方形 167">
          <a:extLst>
            <a:ext uri="{FF2B5EF4-FFF2-40B4-BE49-F238E27FC236}">
              <a16:creationId xmlns:a16="http://schemas.microsoft.com/office/drawing/2014/main" id="{8D3306E5-5B56-4C95-AA02-2F5C6386F319}"/>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69" name="正方形/長方形 168">
          <a:extLst>
            <a:ext uri="{FF2B5EF4-FFF2-40B4-BE49-F238E27FC236}">
              <a16:creationId xmlns:a16="http://schemas.microsoft.com/office/drawing/2014/main" id="{AFA7526C-8EC0-4FE5-B1B1-D9551CFEDA2C}"/>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170" name="正方形/長方形 169">
          <a:extLst>
            <a:ext uri="{FF2B5EF4-FFF2-40B4-BE49-F238E27FC236}">
              <a16:creationId xmlns:a16="http://schemas.microsoft.com/office/drawing/2014/main" id="{0C0A98D3-3DA8-46FA-A8B6-3AAE1CB1671A}"/>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171" name="正方形/長方形 170">
          <a:extLst>
            <a:ext uri="{FF2B5EF4-FFF2-40B4-BE49-F238E27FC236}">
              <a16:creationId xmlns:a16="http://schemas.microsoft.com/office/drawing/2014/main" id="{422F95C7-7194-4D2C-BABA-6E9DDC4344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172" name="正方形/長方形 171">
          <a:extLst>
            <a:ext uri="{FF2B5EF4-FFF2-40B4-BE49-F238E27FC236}">
              <a16:creationId xmlns:a16="http://schemas.microsoft.com/office/drawing/2014/main" id="{B5C1578D-CE1A-4855-AED4-63664CFFA9BC}"/>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173" name="正方形/長方形 172">
          <a:extLst>
            <a:ext uri="{FF2B5EF4-FFF2-40B4-BE49-F238E27FC236}">
              <a16:creationId xmlns:a16="http://schemas.microsoft.com/office/drawing/2014/main" id="{EFA69176-6BB8-4C76-A9AF-2D31EFD742B5}"/>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174" name="正方形/長方形 173">
          <a:extLst>
            <a:ext uri="{FF2B5EF4-FFF2-40B4-BE49-F238E27FC236}">
              <a16:creationId xmlns:a16="http://schemas.microsoft.com/office/drawing/2014/main" id="{8955E692-CFBD-4C6F-9B5D-41ACC9F0F763}"/>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175" name="正方形/長方形 174">
          <a:extLst>
            <a:ext uri="{FF2B5EF4-FFF2-40B4-BE49-F238E27FC236}">
              <a16:creationId xmlns:a16="http://schemas.microsoft.com/office/drawing/2014/main" id="{81783A4C-8029-4217-A3D4-C3CDE59F09F8}"/>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176" name="正方形/長方形 175">
          <a:extLst>
            <a:ext uri="{FF2B5EF4-FFF2-40B4-BE49-F238E27FC236}">
              <a16:creationId xmlns:a16="http://schemas.microsoft.com/office/drawing/2014/main" id="{F18AE34E-62C9-448A-9849-F43F57982515}"/>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177" name="正方形/長方形 176">
          <a:extLst>
            <a:ext uri="{FF2B5EF4-FFF2-40B4-BE49-F238E27FC236}">
              <a16:creationId xmlns:a16="http://schemas.microsoft.com/office/drawing/2014/main" id="{F409BF59-C31A-4803-834C-DECEBD3E26E4}"/>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178" name="正方形/長方形 177">
          <a:extLst>
            <a:ext uri="{FF2B5EF4-FFF2-40B4-BE49-F238E27FC236}">
              <a16:creationId xmlns:a16="http://schemas.microsoft.com/office/drawing/2014/main" id="{D76DBC52-1F5B-43EF-9BFF-FFA68D024DE9}"/>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179" name="正方形/長方形 178">
          <a:extLst>
            <a:ext uri="{FF2B5EF4-FFF2-40B4-BE49-F238E27FC236}">
              <a16:creationId xmlns:a16="http://schemas.microsoft.com/office/drawing/2014/main" id="{4437EBA1-71A8-4D84-B728-C453A24A4A4A}"/>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180" name="正方形/長方形 179">
          <a:extLst>
            <a:ext uri="{FF2B5EF4-FFF2-40B4-BE49-F238E27FC236}">
              <a16:creationId xmlns:a16="http://schemas.microsoft.com/office/drawing/2014/main" id="{7679F318-FE10-4F11-AA8B-6451604CBE7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181" name="正方形/長方形 180">
          <a:extLst>
            <a:ext uri="{FF2B5EF4-FFF2-40B4-BE49-F238E27FC236}">
              <a16:creationId xmlns:a16="http://schemas.microsoft.com/office/drawing/2014/main" id="{E2F9CB56-F4C1-4DAF-9A30-2958FF27CD5C}"/>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182" name="正方形/長方形 181">
          <a:extLst>
            <a:ext uri="{FF2B5EF4-FFF2-40B4-BE49-F238E27FC236}">
              <a16:creationId xmlns:a16="http://schemas.microsoft.com/office/drawing/2014/main" id="{841C0A22-531E-47B5-B4A5-8B2FCE515DF8}"/>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183" name="正方形/長方形 182">
          <a:extLst>
            <a:ext uri="{FF2B5EF4-FFF2-40B4-BE49-F238E27FC236}">
              <a16:creationId xmlns:a16="http://schemas.microsoft.com/office/drawing/2014/main" id="{18B77BE2-3E46-4F4E-AC62-8F0B1EE3463B}"/>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184" name="正方形/長方形 183">
          <a:extLst>
            <a:ext uri="{FF2B5EF4-FFF2-40B4-BE49-F238E27FC236}">
              <a16:creationId xmlns:a16="http://schemas.microsoft.com/office/drawing/2014/main" id="{5CA74F93-C6B2-4005-A401-80082214D029}"/>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185" name="正方形/長方形 184">
          <a:extLst>
            <a:ext uri="{FF2B5EF4-FFF2-40B4-BE49-F238E27FC236}">
              <a16:creationId xmlns:a16="http://schemas.microsoft.com/office/drawing/2014/main" id="{A794A834-DF69-4199-A5EA-466FB46647A6}"/>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186" name="正方形/長方形 185">
          <a:extLst>
            <a:ext uri="{FF2B5EF4-FFF2-40B4-BE49-F238E27FC236}">
              <a16:creationId xmlns:a16="http://schemas.microsoft.com/office/drawing/2014/main" id="{39BA6AAC-6B28-4711-9680-1F0A25EB967C}"/>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187" name="正方形/長方形 186">
          <a:extLst>
            <a:ext uri="{FF2B5EF4-FFF2-40B4-BE49-F238E27FC236}">
              <a16:creationId xmlns:a16="http://schemas.microsoft.com/office/drawing/2014/main" id="{AA790FE8-618A-47DF-A719-C6A966FE9B32}"/>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188" name="正方形/長方形 187">
          <a:extLst>
            <a:ext uri="{FF2B5EF4-FFF2-40B4-BE49-F238E27FC236}">
              <a16:creationId xmlns:a16="http://schemas.microsoft.com/office/drawing/2014/main" id="{BB267980-E186-4D26-A123-247F4E2178AB}"/>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189" name="正方形/長方形 188">
          <a:extLst>
            <a:ext uri="{FF2B5EF4-FFF2-40B4-BE49-F238E27FC236}">
              <a16:creationId xmlns:a16="http://schemas.microsoft.com/office/drawing/2014/main" id="{C0302D10-DA22-44CB-9100-B917FD94392F}"/>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190" name="正方形/長方形 189">
          <a:extLst>
            <a:ext uri="{FF2B5EF4-FFF2-40B4-BE49-F238E27FC236}">
              <a16:creationId xmlns:a16="http://schemas.microsoft.com/office/drawing/2014/main" id="{B38DCBC7-9AE7-4087-9FC8-1251BFBB199A}"/>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191" name="正方形/長方形 190">
          <a:extLst>
            <a:ext uri="{FF2B5EF4-FFF2-40B4-BE49-F238E27FC236}">
              <a16:creationId xmlns:a16="http://schemas.microsoft.com/office/drawing/2014/main" id="{D34DFB5F-AA42-45EA-8765-EAA98298507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192" name="正方形/長方形 191">
          <a:extLst>
            <a:ext uri="{FF2B5EF4-FFF2-40B4-BE49-F238E27FC236}">
              <a16:creationId xmlns:a16="http://schemas.microsoft.com/office/drawing/2014/main" id="{18783E7C-2B2C-4F9B-ABA5-3C35E36CB0B9}"/>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193" name="正方形/長方形 192">
          <a:extLst>
            <a:ext uri="{FF2B5EF4-FFF2-40B4-BE49-F238E27FC236}">
              <a16:creationId xmlns:a16="http://schemas.microsoft.com/office/drawing/2014/main" id="{6D092B3B-1D6B-4C51-A888-B0AFE7D4D615}"/>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194" name="正方形/長方形 193">
          <a:extLst>
            <a:ext uri="{FF2B5EF4-FFF2-40B4-BE49-F238E27FC236}">
              <a16:creationId xmlns:a16="http://schemas.microsoft.com/office/drawing/2014/main" id="{69356DF5-5B94-4EE2-9172-613982FEF518}"/>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195" name="正方形/長方形 194">
          <a:extLst>
            <a:ext uri="{FF2B5EF4-FFF2-40B4-BE49-F238E27FC236}">
              <a16:creationId xmlns:a16="http://schemas.microsoft.com/office/drawing/2014/main" id="{A2935DBF-3516-40A0-AEB4-C68F64A29A99}"/>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196" name="正方形/長方形 195">
          <a:extLst>
            <a:ext uri="{FF2B5EF4-FFF2-40B4-BE49-F238E27FC236}">
              <a16:creationId xmlns:a16="http://schemas.microsoft.com/office/drawing/2014/main" id="{F8317942-EDA3-4E3B-9E20-3484136311F3}"/>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197" name="正方形/長方形 196">
          <a:extLst>
            <a:ext uri="{FF2B5EF4-FFF2-40B4-BE49-F238E27FC236}">
              <a16:creationId xmlns:a16="http://schemas.microsoft.com/office/drawing/2014/main" id="{341C9BAF-CE9C-4171-AFB8-20F2FF16ADE7}"/>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198" name="正方形/長方形 197">
          <a:extLst>
            <a:ext uri="{FF2B5EF4-FFF2-40B4-BE49-F238E27FC236}">
              <a16:creationId xmlns:a16="http://schemas.microsoft.com/office/drawing/2014/main" id="{93DD8393-A3F7-47B9-81AE-897941B7A17F}"/>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199" name="正方形/長方形 198">
          <a:extLst>
            <a:ext uri="{FF2B5EF4-FFF2-40B4-BE49-F238E27FC236}">
              <a16:creationId xmlns:a16="http://schemas.microsoft.com/office/drawing/2014/main" id="{42A34AED-6474-4F65-9F09-EA4B2590E5EA}"/>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200" name="正方形/長方形 199">
          <a:extLst>
            <a:ext uri="{FF2B5EF4-FFF2-40B4-BE49-F238E27FC236}">
              <a16:creationId xmlns:a16="http://schemas.microsoft.com/office/drawing/2014/main" id="{626EC944-0517-48FC-99D7-E1FDEB7C5123}"/>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201" name="正方形/長方形 200">
          <a:extLst>
            <a:ext uri="{FF2B5EF4-FFF2-40B4-BE49-F238E27FC236}">
              <a16:creationId xmlns:a16="http://schemas.microsoft.com/office/drawing/2014/main" id="{8A77F8EA-CE34-45DC-8CC8-B69C4BAF0766}"/>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202" name="正方形/長方形 201">
          <a:extLst>
            <a:ext uri="{FF2B5EF4-FFF2-40B4-BE49-F238E27FC236}">
              <a16:creationId xmlns:a16="http://schemas.microsoft.com/office/drawing/2014/main" id="{D33C2412-DCB2-4EBA-9438-8732B1E92099}"/>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203" name="正方形/長方形 202">
          <a:extLst>
            <a:ext uri="{FF2B5EF4-FFF2-40B4-BE49-F238E27FC236}">
              <a16:creationId xmlns:a16="http://schemas.microsoft.com/office/drawing/2014/main" id="{6AE7EE10-2CB1-406E-ADE5-BCE38FE9FA56}"/>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204" name="正方形/長方形 203">
          <a:extLst>
            <a:ext uri="{FF2B5EF4-FFF2-40B4-BE49-F238E27FC236}">
              <a16:creationId xmlns:a16="http://schemas.microsoft.com/office/drawing/2014/main" id="{5A5CFA3B-9AD8-405D-A6AD-9F0A2A85D8AD}"/>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205" name="正方形/長方形 204">
          <a:extLst>
            <a:ext uri="{FF2B5EF4-FFF2-40B4-BE49-F238E27FC236}">
              <a16:creationId xmlns:a16="http://schemas.microsoft.com/office/drawing/2014/main" id="{83FF22DE-A6C4-407D-A9AE-616477806172}"/>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206" name="正方形/長方形 205">
          <a:extLst>
            <a:ext uri="{FF2B5EF4-FFF2-40B4-BE49-F238E27FC236}">
              <a16:creationId xmlns:a16="http://schemas.microsoft.com/office/drawing/2014/main" id="{AA99C5D5-1599-4685-93A3-215B425D2446}"/>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74,840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207" name="正方形/長方形 206">
          <a:extLst>
            <a:ext uri="{FF2B5EF4-FFF2-40B4-BE49-F238E27FC236}">
              <a16:creationId xmlns:a16="http://schemas.microsoft.com/office/drawing/2014/main" id="{DD0C7F76-5F42-43F7-AE03-DE6A9C5B144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208" name="正方形/長方形 207">
          <a:extLst>
            <a:ext uri="{FF2B5EF4-FFF2-40B4-BE49-F238E27FC236}">
              <a16:creationId xmlns:a16="http://schemas.microsoft.com/office/drawing/2014/main" id="{42AAB8D3-30CB-40B3-A4EE-948CA4E7716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209" name="正方形/長方形 208">
          <a:extLst>
            <a:ext uri="{FF2B5EF4-FFF2-40B4-BE49-F238E27FC236}">
              <a16:creationId xmlns:a16="http://schemas.microsoft.com/office/drawing/2014/main" id="{1BF9D70C-604D-42B0-9B70-06F8F3F86D94}"/>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210" name="正方形/長方形 209">
          <a:extLst>
            <a:ext uri="{FF2B5EF4-FFF2-40B4-BE49-F238E27FC236}">
              <a16:creationId xmlns:a16="http://schemas.microsoft.com/office/drawing/2014/main" id="{42155911-D651-47BA-AA9F-0327E312E88F}"/>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211" name="正方形/長方形 210">
          <a:extLst>
            <a:ext uri="{FF2B5EF4-FFF2-40B4-BE49-F238E27FC236}">
              <a16:creationId xmlns:a16="http://schemas.microsoft.com/office/drawing/2014/main" id="{2B8CF619-3858-491C-AB0D-050188F83582}"/>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212" name="正方形/長方形 211">
          <a:extLst>
            <a:ext uri="{FF2B5EF4-FFF2-40B4-BE49-F238E27FC236}">
              <a16:creationId xmlns:a16="http://schemas.microsoft.com/office/drawing/2014/main" id="{4DA8FB18-6A2B-4124-BCA7-00BC460C6E2E}"/>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213" name="正方形/長方形 212">
          <a:extLst>
            <a:ext uri="{FF2B5EF4-FFF2-40B4-BE49-F238E27FC236}">
              <a16:creationId xmlns:a16="http://schemas.microsoft.com/office/drawing/2014/main" id="{FBFBA2CC-B953-4928-B63F-9833D2AB4716}"/>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214" name="正方形/長方形 213">
          <a:extLst>
            <a:ext uri="{FF2B5EF4-FFF2-40B4-BE49-F238E27FC236}">
              <a16:creationId xmlns:a16="http://schemas.microsoft.com/office/drawing/2014/main" id="{3A8565ED-1497-458D-BE1F-B68196F5B7BE}"/>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215" name="正方形/長方形 214">
          <a:extLst>
            <a:ext uri="{FF2B5EF4-FFF2-40B4-BE49-F238E27FC236}">
              <a16:creationId xmlns:a16="http://schemas.microsoft.com/office/drawing/2014/main" id="{0BFEC572-A11F-4A56-8505-FF1539462326}"/>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216" name="正方形/長方形 215">
          <a:extLst>
            <a:ext uri="{FF2B5EF4-FFF2-40B4-BE49-F238E27FC236}">
              <a16:creationId xmlns:a16="http://schemas.microsoft.com/office/drawing/2014/main" id="{25A1E262-CC81-40DE-A66A-5C5F6720BB5D}"/>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217" name="正方形/長方形 216">
          <a:extLst>
            <a:ext uri="{FF2B5EF4-FFF2-40B4-BE49-F238E27FC236}">
              <a16:creationId xmlns:a16="http://schemas.microsoft.com/office/drawing/2014/main" id="{FBE7FD35-0B2E-4B3C-87D2-BE0A9CF61D19}"/>
            </a:ext>
          </a:extLst>
        </xdr:cNvPr>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218" name="正方形/長方形 217">
          <a:extLst>
            <a:ext uri="{FF2B5EF4-FFF2-40B4-BE49-F238E27FC236}">
              <a16:creationId xmlns:a16="http://schemas.microsoft.com/office/drawing/2014/main" id="{30F88D8A-1E36-42BE-AC3A-76D5AEDE51DB}"/>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219" name="正方形/長方形 218">
          <a:extLst>
            <a:ext uri="{FF2B5EF4-FFF2-40B4-BE49-F238E27FC236}">
              <a16:creationId xmlns:a16="http://schemas.microsoft.com/office/drawing/2014/main" id="{783D6B5A-7548-49B2-BAEC-53F105FD3CBF}"/>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220" name="正方形/長方形 219">
          <a:extLst>
            <a:ext uri="{FF2B5EF4-FFF2-40B4-BE49-F238E27FC236}">
              <a16:creationId xmlns:a16="http://schemas.microsoft.com/office/drawing/2014/main" id="{B1472D00-796F-4D17-9D77-662FC363EF1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221" name="正方形/長方形 220">
          <a:extLst>
            <a:ext uri="{FF2B5EF4-FFF2-40B4-BE49-F238E27FC236}">
              <a16:creationId xmlns:a16="http://schemas.microsoft.com/office/drawing/2014/main" id="{9B075159-98EA-45B4-A755-93241673B23B}"/>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222" name="正方形/長方形 221">
          <a:extLst>
            <a:ext uri="{FF2B5EF4-FFF2-40B4-BE49-F238E27FC236}">
              <a16:creationId xmlns:a16="http://schemas.microsoft.com/office/drawing/2014/main" id="{36B08697-A688-4FD9-83CA-B9A82BE288EF}"/>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223" name="正方形/長方形 222">
          <a:extLst>
            <a:ext uri="{FF2B5EF4-FFF2-40B4-BE49-F238E27FC236}">
              <a16:creationId xmlns:a16="http://schemas.microsoft.com/office/drawing/2014/main" id="{FE267B90-2459-4035-AA0D-9800B814104B}"/>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224" name="正方形/長方形 223">
          <a:extLst>
            <a:ext uri="{FF2B5EF4-FFF2-40B4-BE49-F238E27FC236}">
              <a16:creationId xmlns:a16="http://schemas.microsoft.com/office/drawing/2014/main" id="{6D230BEC-34B5-4419-BE60-7270DA78A2AF}"/>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225" name="正方形/長方形 224">
          <a:extLst>
            <a:ext uri="{FF2B5EF4-FFF2-40B4-BE49-F238E27FC236}">
              <a16:creationId xmlns:a16="http://schemas.microsoft.com/office/drawing/2014/main" id="{70D0BB8A-CB30-438F-8CE9-1F129DB14482}"/>
            </a:ext>
          </a:extLst>
        </xdr:cNvPr>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226" name="正方形/長方形 225">
          <a:extLst>
            <a:ext uri="{FF2B5EF4-FFF2-40B4-BE49-F238E27FC236}">
              <a16:creationId xmlns:a16="http://schemas.microsoft.com/office/drawing/2014/main" id="{FB0E45EA-AC00-4113-81D0-0838BACECA0F}"/>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227" name="正方形/長方形 226">
          <a:extLst>
            <a:ext uri="{FF2B5EF4-FFF2-40B4-BE49-F238E27FC236}">
              <a16:creationId xmlns:a16="http://schemas.microsoft.com/office/drawing/2014/main" id="{0774D8DA-419F-497F-A345-DD69A7BEB3C8}"/>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228" name="正方形/長方形 227">
          <a:extLst>
            <a:ext uri="{FF2B5EF4-FFF2-40B4-BE49-F238E27FC236}">
              <a16:creationId xmlns:a16="http://schemas.microsoft.com/office/drawing/2014/main" id="{9D96D328-4941-44DF-AFA1-D3EDC20EA1E3}"/>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229" name="正方形/長方形 228">
          <a:extLst>
            <a:ext uri="{FF2B5EF4-FFF2-40B4-BE49-F238E27FC236}">
              <a16:creationId xmlns:a16="http://schemas.microsoft.com/office/drawing/2014/main" id="{F87C8440-8C34-4887-9123-C0DF6EF73A66}"/>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230" name="正方形/長方形 229">
          <a:extLst>
            <a:ext uri="{FF2B5EF4-FFF2-40B4-BE49-F238E27FC236}">
              <a16:creationId xmlns:a16="http://schemas.microsoft.com/office/drawing/2014/main" id="{75B72B28-9D2F-40D2-922E-4621328B7BEA}"/>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231" name="正方形/長方形 230">
          <a:extLst>
            <a:ext uri="{FF2B5EF4-FFF2-40B4-BE49-F238E27FC236}">
              <a16:creationId xmlns:a16="http://schemas.microsoft.com/office/drawing/2014/main" id="{7E696F4D-4F0E-40B6-8102-B7253D60908A}"/>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232" name="正方形/長方形 231">
          <a:extLst>
            <a:ext uri="{FF2B5EF4-FFF2-40B4-BE49-F238E27FC236}">
              <a16:creationId xmlns:a16="http://schemas.microsoft.com/office/drawing/2014/main" id="{4AA2A526-8443-407D-86CE-C8C4E625628D}"/>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233" name="正方形/長方形 232">
          <a:extLst>
            <a:ext uri="{FF2B5EF4-FFF2-40B4-BE49-F238E27FC236}">
              <a16:creationId xmlns:a16="http://schemas.microsoft.com/office/drawing/2014/main" id="{C32E3C84-A56E-40E2-B3C3-4860206D5524}"/>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234" name="正方形/長方形 233">
          <a:extLst>
            <a:ext uri="{FF2B5EF4-FFF2-40B4-BE49-F238E27FC236}">
              <a16:creationId xmlns:a16="http://schemas.microsoft.com/office/drawing/2014/main" id="{E91A2AA1-8611-4D04-BD6C-EE382B216AD7}"/>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235" name="正方形/長方形 234">
          <a:extLst>
            <a:ext uri="{FF2B5EF4-FFF2-40B4-BE49-F238E27FC236}">
              <a16:creationId xmlns:a16="http://schemas.microsoft.com/office/drawing/2014/main" id="{08C9C8FB-FF0B-4ED9-BA48-AE5A554D10B3}"/>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236" name="正方形/長方形 235">
          <a:extLst>
            <a:ext uri="{FF2B5EF4-FFF2-40B4-BE49-F238E27FC236}">
              <a16:creationId xmlns:a16="http://schemas.microsoft.com/office/drawing/2014/main" id="{FAA250F8-3F05-421A-B9A8-D3A009CD6C48}"/>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237" name="正方形/長方形 236">
          <a:extLst>
            <a:ext uri="{FF2B5EF4-FFF2-40B4-BE49-F238E27FC236}">
              <a16:creationId xmlns:a16="http://schemas.microsoft.com/office/drawing/2014/main" id="{A7B918C2-F534-42EE-8EAF-E01D044A69C5}"/>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238" name="正方形/長方形 237">
          <a:extLst>
            <a:ext uri="{FF2B5EF4-FFF2-40B4-BE49-F238E27FC236}">
              <a16:creationId xmlns:a16="http://schemas.microsoft.com/office/drawing/2014/main" id="{AA0467F6-B329-4B0C-9B2C-7CA4C1D65C2E}"/>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239" name="正方形/長方形 238">
          <a:extLst>
            <a:ext uri="{FF2B5EF4-FFF2-40B4-BE49-F238E27FC236}">
              <a16:creationId xmlns:a16="http://schemas.microsoft.com/office/drawing/2014/main" id="{FC55C9E6-510D-4DE5-9584-AAFD9082972B}"/>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240" name="正方形/長方形 239">
          <a:extLst>
            <a:ext uri="{FF2B5EF4-FFF2-40B4-BE49-F238E27FC236}">
              <a16:creationId xmlns:a16="http://schemas.microsoft.com/office/drawing/2014/main" id="{ECEC7FB6-EF53-4A67-8971-892408C85B5E}"/>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241" name="正方形/長方形 240">
          <a:extLst>
            <a:ext uri="{FF2B5EF4-FFF2-40B4-BE49-F238E27FC236}">
              <a16:creationId xmlns:a16="http://schemas.microsoft.com/office/drawing/2014/main" id="{12527444-DF98-49BE-AF57-113EFACFF61D}"/>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242" name="正方形/長方形 241">
          <a:extLst>
            <a:ext uri="{FF2B5EF4-FFF2-40B4-BE49-F238E27FC236}">
              <a16:creationId xmlns:a16="http://schemas.microsoft.com/office/drawing/2014/main" id="{EF66A36A-38A6-4D36-9383-11ED2CEE0988}"/>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243" name="正方形/長方形 242">
          <a:extLst>
            <a:ext uri="{FF2B5EF4-FFF2-40B4-BE49-F238E27FC236}">
              <a16:creationId xmlns:a16="http://schemas.microsoft.com/office/drawing/2014/main" id="{E7DCFACB-C7E9-42B3-9A1B-85CCF4812FB2}"/>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244" name="正方形/長方形 243">
          <a:extLst>
            <a:ext uri="{FF2B5EF4-FFF2-40B4-BE49-F238E27FC236}">
              <a16:creationId xmlns:a16="http://schemas.microsoft.com/office/drawing/2014/main" id="{73EA2EBC-07B6-44D3-9CFB-F7F4C03CE65C}"/>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245" name="正方形/長方形 244">
          <a:extLst>
            <a:ext uri="{FF2B5EF4-FFF2-40B4-BE49-F238E27FC236}">
              <a16:creationId xmlns:a16="http://schemas.microsoft.com/office/drawing/2014/main" id="{BD4BFDB4-9A3D-45F4-BD72-907B0B085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246" name="正方形/長方形 245">
          <a:extLst>
            <a:ext uri="{FF2B5EF4-FFF2-40B4-BE49-F238E27FC236}">
              <a16:creationId xmlns:a16="http://schemas.microsoft.com/office/drawing/2014/main" id="{CC96C3AA-12D8-41EB-8508-F0D5A6BCA3F3}"/>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247" name="正方形/長方形 246">
          <a:extLst>
            <a:ext uri="{FF2B5EF4-FFF2-40B4-BE49-F238E27FC236}">
              <a16:creationId xmlns:a16="http://schemas.microsoft.com/office/drawing/2014/main" id="{DECD75C8-1A66-493E-A649-8E0B96531301}"/>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248" name="正方形/長方形 247">
          <a:extLst>
            <a:ext uri="{FF2B5EF4-FFF2-40B4-BE49-F238E27FC236}">
              <a16:creationId xmlns:a16="http://schemas.microsoft.com/office/drawing/2014/main" id="{77297F9E-6CA2-4E99-8BE0-41A06932C1CA}"/>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249" name="正方形/長方形 248">
          <a:extLst>
            <a:ext uri="{FF2B5EF4-FFF2-40B4-BE49-F238E27FC236}">
              <a16:creationId xmlns:a16="http://schemas.microsoft.com/office/drawing/2014/main" id="{ED260CD3-CA99-4576-AA74-64C2BEB1AE3F}"/>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250" name="テキスト ボックス 249">
          <a:extLst>
            <a:ext uri="{FF2B5EF4-FFF2-40B4-BE49-F238E27FC236}">
              <a16:creationId xmlns:a16="http://schemas.microsoft.com/office/drawing/2014/main" id="{F92C53BE-9F1C-4BDF-8819-06ACC1489793}"/>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251" name="直線コネクタ 250">
          <a:extLst>
            <a:ext uri="{FF2B5EF4-FFF2-40B4-BE49-F238E27FC236}">
              <a16:creationId xmlns:a16="http://schemas.microsoft.com/office/drawing/2014/main" id="{60E5508F-D7E5-49F9-8B60-31511A462B84}"/>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252" name="テキスト ボックス 251">
          <a:extLst>
            <a:ext uri="{FF2B5EF4-FFF2-40B4-BE49-F238E27FC236}">
              <a16:creationId xmlns:a16="http://schemas.microsoft.com/office/drawing/2014/main" id="{87EF1297-3F16-4746-9C2C-E4A753A0EFBC}"/>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253" name="直線コネクタ 252">
          <a:extLst>
            <a:ext uri="{FF2B5EF4-FFF2-40B4-BE49-F238E27FC236}">
              <a16:creationId xmlns:a16="http://schemas.microsoft.com/office/drawing/2014/main" id="{C6114DCD-BD31-47FD-9938-2CD604557F43}"/>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254" name="テキスト ボックス 253">
          <a:extLst>
            <a:ext uri="{FF2B5EF4-FFF2-40B4-BE49-F238E27FC236}">
              <a16:creationId xmlns:a16="http://schemas.microsoft.com/office/drawing/2014/main" id="{A04CC435-C481-47BB-8E9E-D5194F26BDD1}"/>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255" name="直線コネクタ 254">
          <a:extLst>
            <a:ext uri="{FF2B5EF4-FFF2-40B4-BE49-F238E27FC236}">
              <a16:creationId xmlns:a16="http://schemas.microsoft.com/office/drawing/2014/main" id="{E9FF1F68-7AAD-46E4-8DC1-74C2DA2C306B}"/>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256" name="テキスト ボックス 255">
          <a:extLst>
            <a:ext uri="{FF2B5EF4-FFF2-40B4-BE49-F238E27FC236}">
              <a16:creationId xmlns:a16="http://schemas.microsoft.com/office/drawing/2014/main" id="{B660FD97-30FC-4527-8354-8EA7EEC81F05}"/>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257" name="直線コネクタ 256">
          <a:extLst>
            <a:ext uri="{FF2B5EF4-FFF2-40B4-BE49-F238E27FC236}">
              <a16:creationId xmlns:a16="http://schemas.microsoft.com/office/drawing/2014/main" id="{8D783514-1165-4300-8730-5935997FEDA9}"/>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258" name="テキスト ボックス 257">
          <a:extLst>
            <a:ext uri="{FF2B5EF4-FFF2-40B4-BE49-F238E27FC236}">
              <a16:creationId xmlns:a16="http://schemas.microsoft.com/office/drawing/2014/main" id="{03A3562C-0416-48D9-9E60-6B9A50D79ACF}"/>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259" name="直線コネクタ 258">
          <a:extLst>
            <a:ext uri="{FF2B5EF4-FFF2-40B4-BE49-F238E27FC236}">
              <a16:creationId xmlns:a16="http://schemas.microsoft.com/office/drawing/2014/main" id="{4BE86975-972D-42CA-8EB3-8BD598278E31}"/>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260" name="テキスト ボックス 259">
          <a:extLst>
            <a:ext uri="{FF2B5EF4-FFF2-40B4-BE49-F238E27FC236}">
              <a16:creationId xmlns:a16="http://schemas.microsoft.com/office/drawing/2014/main" id="{68ABFC64-9CAF-4478-83C0-F934B87CA763}"/>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261" name="直線コネクタ 260">
          <a:extLst>
            <a:ext uri="{FF2B5EF4-FFF2-40B4-BE49-F238E27FC236}">
              <a16:creationId xmlns:a16="http://schemas.microsoft.com/office/drawing/2014/main" id="{803887D7-DCB9-44DA-9CD8-66E2D6F76F9F}"/>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262" name="テキスト ボックス 261">
          <a:extLst>
            <a:ext uri="{FF2B5EF4-FFF2-40B4-BE49-F238E27FC236}">
              <a16:creationId xmlns:a16="http://schemas.microsoft.com/office/drawing/2014/main" id="{E6B2B116-5AF6-48EC-82B2-F1B29E9B792D}"/>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263" name="直線コネクタ 262">
          <a:extLst>
            <a:ext uri="{FF2B5EF4-FFF2-40B4-BE49-F238E27FC236}">
              <a16:creationId xmlns:a16="http://schemas.microsoft.com/office/drawing/2014/main" id="{C310D99E-DDDB-492C-8CCF-E397432299BB}"/>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264" name="テキスト ボックス 263">
          <a:extLst>
            <a:ext uri="{FF2B5EF4-FFF2-40B4-BE49-F238E27FC236}">
              <a16:creationId xmlns:a16="http://schemas.microsoft.com/office/drawing/2014/main" id="{EB71C9B8-9057-4D42-97BE-2791BDB870A2}"/>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265" name="直線コネクタ 264">
          <a:extLst>
            <a:ext uri="{FF2B5EF4-FFF2-40B4-BE49-F238E27FC236}">
              <a16:creationId xmlns:a16="http://schemas.microsoft.com/office/drawing/2014/main" id="{3324462C-17B0-4194-99EA-A7B0122E870E}"/>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266" name="【庁舎】&#10;有形固定資産減価償却率グラフ枠">
          <a:extLst>
            <a:ext uri="{FF2B5EF4-FFF2-40B4-BE49-F238E27FC236}">
              <a16:creationId xmlns:a16="http://schemas.microsoft.com/office/drawing/2014/main" id="{7F68869B-105C-4A08-975A-07656EEE217C}"/>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14151</xdr:rowOff>
    </xdr:from>
    <xdr:to>
      <xdr:col>85</xdr:col>
      <xdr:colOff>126364</xdr:colOff>
      <xdr:row>109</xdr:row>
      <xdr:rowOff>35379</xdr:rowOff>
    </xdr:to>
    <xdr:cxnSp macro="">
      <xdr:nvCxnSpPr>
        <xdr:cNvPr id="267" name="直線コネクタ 266">
          <a:extLst>
            <a:ext uri="{FF2B5EF4-FFF2-40B4-BE49-F238E27FC236}">
              <a16:creationId xmlns:a16="http://schemas.microsoft.com/office/drawing/2014/main" id="{D602C23D-FD15-4B44-8842-156B5B0AA830}"/>
            </a:ext>
          </a:extLst>
        </xdr:cNvPr>
        <xdr:cNvCxnSpPr/>
      </xdr:nvCxnSpPr>
      <xdr:spPr>
        <a:xfrm flipV="1">
          <a:off x="16318864" y="17159151"/>
          <a:ext cx="0" cy="15642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268" name="【庁舎】&#10;有形固定資産減価償却率最小値テキスト">
          <a:extLst>
            <a:ext uri="{FF2B5EF4-FFF2-40B4-BE49-F238E27FC236}">
              <a16:creationId xmlns:a16="http://schemas.microsoft.com/office/drawing/2014/main" id="{83141317-43E1-4B92-AAE9-4D5DF4D3BAA6}"/>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269" name="直線コネクタ 268">
          <a:extLst>
            <a:ext uri="{FF2B5EF4-FFF2-40B4-BE49-F238E27FC236}">
              <a16:creationId xmlns:a16="http://schemas.microsoft.com/office/drawing/2014/main" id="{77694DE9-87A4-4484-A66A-5EC75E4A06FA}"/>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132278</xdr:rowOff>
    </xdr:from>
    <xdr:ext cx="340478" cy="259045"/>
    <xdr:sp macro="" textlink="">
      <xdr:nvSpPr>
        <xdr:cNvPr id="270" name="【庁舎】&#10;有形固定資産減価償却率最大値テキスト">
          <a:extLst>
            <a:ext uri="{FF2B5EF4-FFF2-40B4-BE49-F238E27FC236}">
              <a16:creationId xmlns:a16="http://schemas.microsoft.com/office/drawing/2014/main" id="{6BEBBDD7-AE8C-4BD9-B351-BF23947E2E00}"/>
            </a:ext>
          </a:extLst>
        </xdr:cNvPr>
        <xdr:cNvSpPr txBox="1"/>
      </xdr:nvSpPr>
      <xdr:spPr>
        <a:xfrm>
          <a:off x="16357600" y="1693437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14151</xdr:rowOff>
    </xdr:from>
    <xdr:to>
      <xdr:col>86</xdr:col>
      <xdr:colOff>25400</xdr:colOff>
      <xdr:row>100</xdr:row>
      <xdr:rowOff>14151</xdr:rowOff>
    </xdr:to>
    <xdr:cxnSp macro="">
      <xdr:nvCxnSpPr>
        <xdr:cNvPr id="271" name="直線コネクタ 270">
          <a:extLst>
            <a:ext uri="{FF2B5EF4-FFF2-40B4-BE49-F238E27FC236}">
              <a16:creationId xmlns:a16="http://schemas.microsoft.com/office/drawing/2014/main" id="{4BCE63CF-C38F-4C39-94D2-34E17571ADB8}"/>
            </a:ext>
          </a:extLst>
        </xdr:cNvPr>
        <xdr:cNvCxnSpPr/>
      </xdr:nvCxnSpPr>
      <xdr:spPr>
        <a:xfrm>
          <a:off x="16230600" y="171591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115225</xdr:rowOff>
    </xdr:from>
    <xdr:ext cx="405111" cy="259045"/>
    <xdr:sp macro="" textlink="">
      <xdr:nvSpPr>
        <xdr:cNvPr id="272" name="【庁舎】&#10;有形固定資産減価償却率平均値テキスト">
          <a:extLst>
            <a:ext uri="{FF2B5EF4-FFF2-40B4-BE49-F238E27FC236}">
              <a16:creationId xmlns:a16="http://schemas.microsoft.com/office/drawing/2014/main" id="{585D20E7-F270-419B-9B6A-53A05DD0F3FA}"/>
            </a:ext>
          </a:extLst>
        </xdr:cNvPr>
        <xdr:cNvSpPr txBox="1"/>
      </xdr:nvSpPr>
      <xdr:spPr>
        <a:xfrm>
          <a:off x="16357600" y="1777457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92348</xdr:rowOff>
    </xdr:from>
    <xdr:to>
      <xdr:col>85</xdr:col>
      <xdr:colOff>177800</xdr:colOff>
      <xdr:row>105</xdr:row>
      <xdr:rowOff>22498</xdr:rowOff>
    </xdr:to>
    <xdr:sp macro="" textlink="">
      <xdr:nvSpPr>
        <xdr:cNvPr id="273" name="フローチャート: 判断 272">
          <a:extLst>
            <a:ext uri="{FF2B5EF4-FFF2-40B4-BE49-F238E27FC236}">
              <a16:creationId xmlns:a16="http://schemas.microsoft.com/office/drawing/2014/main" id="{05032C1A-601B-4CF3-A993-3CADEAC5ECB8}"/>
            </a:ext>
          </a:extLst>
        </xdr:cNvPr>
        <xdr:cNvSpPr/>
      </xdr:nvSpPr>
      <xdr:spPr>
        <a:xfrm>
          <a:off x="16268700" y="179231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10705</xdr:rowOff>
    </xdr:from>
    <xdr:to>
      <xdr:col>81</xdr:col>
      <xdr:colOff>101600</xdr:colOff>
      <xdr:row>105</xdr:row>
      <xdr:rowOff>112305</xdr:rowOff>
    </xdr:to>
    <xdr:sp macro="" textlink="">
      <xdr:nvSpPr>
        <xdr:cNvPr id="274" name="フローチャート: 判断 273">
          <a:extLst>
            <a:ext uri="{FF2B5EF4-FFF2-40B4-BE49-F238E27FC236}">
              <a16:creationId xmlns:a16="http://schemas.microsoft.com/office/drawing/2014/main" id="{E2541E08-EC67-4DBA-8B22-615FBC43370D}"/>
            </a:ext>
          </a:extLst>
        </xdr:cNvPr>
        <xdr:cNvSpPr/>
      </xdr:nvSpPr>
      <xdr:spPr>
        <a:xfrm>
          <a:off x="15430500" y="18012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7438</xdr:rowOff>
    </xdr:from>
    <xdr:to>
      <xdr:col>76</xdr:col>
      <xdr:colOff>165100</xdr:colOff>
      <xdr:row>105</xdr:row>
      <xdr:rowOff>109038</xdr:rowOff>
    </xdr:to>
    <xdr:sp macro="" textlink="">
      <xdr:nvSpPr>
        <xdr:cNvPr id="275" name="フローチャート: 判断 274">
          <a:extLst>
            <a:ext uri="{FF2B5EF4-FFF2-40B4-BE49-F238E27FC236}">
              <a16:creationId xmlns:a16="http://schemas.microsoft.com/office/drawing/2014/main" id="{CE7FF29D-A43B-4920-8FA8-2B74E2B3EEC6}"/>
            </a:ext>
          </a:extLst>
        </xdr:cNvPr>
        <xdr:cNvSpPr/>
      </xdr:nvSpPr>
      <xdr:spPr>
        <a:xfrm>
          <a:off x="14541500" y="18009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41729</xdr:rowOff>
    </xdr:from>
    <xdr:to>
      <xdr:col>72</xdr:col>
      <xdr:colOff>38100</xdr:colOff>
      <xdr:row>105</xdr:row>
      <xdr:rowOff>143329</xdr:rowOff>
    </xdr:to>
    <xdr:sp macro="" textlink="">
      <xdr:nvSpPr>
        <xdr:cNvPr id="276" name="フローチャート: 判断 275">
          <a:extLst>
            <a:ext uri="{FF2B5EF4-FFF2-40B4-BE49-F238E27FC236}">
              <a16:creationId xmlns:a16="http://schemas.microsoft.com/office/drawing/2014/main" id="{74F852C0-336A-41D5-B659-B7BD1602FF14}"/>
            </a:ext>
          </a:extLst>
        </xdr:cNvPr>
        <xdr:cNvSpPr/>
      </xdr:nvSpPr>
      <xdr:spPr>
        <a:xfrm>
          <a:off x="13652500" y="18043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170724</xdr:rowOff>
    </xdr:from>
    <xdr:to>
      <xdr:col>67</xdr:col>
      <xdr:colOff>101600</xdr:colOff>
      <xdr:row>105</xdr:row>
      <xdr:rowOff>100874</xdr:rowOff>
    </xdr:to>
    <xdr:sp macro="" textlink="">
      <xdr:nvSpPr>
        <xdr:cNvPr id="277" name="フローチャート: 判断 276">
          <a:extLst>
            <a:ext uri="{FF2B5EF4-FFF2-40B4-BE49-F238E27FC236}">
              <a16:creationId xmlns:a16="http://schemas.microsoft.com/office/drawing/2014/main" id="{670B8CC8-7278-438A-991F-30116BB42812}"/>
            </a:ext>
          </a:extLst>
        </xdr:cNvPr>
        <xdr:cNvSpPr/>
      </xdr:nvSpPr>
      <xdr:spPr>
        <a:xfrm>
          <a:off x="12763500" y="18001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278" name="テキスト ボックス 277">
          <a:extLst>
            <a:ext uri="{FF2B5EF4-FFF2-40B4-BE49-F238E27FC236}">
              <a16:creationId xmlns:a16="http://schemas.microsoft.com/office/drawing/2014/main" id="{644A497A-15DE-4FE3-AFA1-36DD5EBC2DC9}"/>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279" name="テキスト ボックス 278">
          <a:extLst>
            <a:ext uri="{FF2B5EF4-FFF2-40B4-BE49-F238E27FC236}">
              <a16:creationId xmlns:a16="http://schemas.microsoft.com/office/drawing/2014/main" id="{851FB348-64AC-43ED-8586-794BFFB9A485}"/>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280" name="テキスト ボックス 279">
          <a:extLst>
            <a:ext uri="{FF2B5EF4-FFF2-40B4-BE49-F238E27FC236}">
              <a16:creationId xmlns:a16="http://schemas.microsoft.com/office/drawing/2014/main" id="{98ED63FF-5A71-4490-ABB3-6D361938300F}"/>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281" name="テキスト ボックス 280">
          <a:extLst>
            <a:ext uri="{FF2B5EF4-FFF2-40B4-BE49-F238E27FC236}">
              <a16:creationId xmlns:a16="http://schemas.microsoft.com/office/drawing/2014/main" id="{D25BE198-B426-4DE5-B125-E654A5665B25}"/>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282" name="テキスト ボックス 281">
          <a:extLst>
            <a:ext uri="{FF2B5EF4-FFF2-40B4-BE49-F238E27FC236}">
              <a16:creationId xmlns:a16="http://schemas.microsoft.com/office/drawing/2014/main" id="{B3AAC9C7-7BE5-4FF3-AC77-2547750CBED6}"/>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12337</xdr:rowOff>
    </xdr:from>
    <xdr:to>
      <xdr:col>85</xdr:col>
      <xdr:colOff>177800</xdr:colOff>
      <xdr:row>105</xdr:row>
      <xdr:rowOff>113937</xdr:rowOff>
    </xdr:to>
    <xdr:sp macro="" textlink="">
      <xdr:nvSpPr>
        <xdr:cNvPr id="283" name="楕円 282">
          <a:extLst>
            <a:ext uri="{FF2B5EF4-FFF2-40B4-BE49-F238E27FC236}">
              <a16:creationId xmlns:a16="http://schemas.microsoft.com/office/drawing/2014/main" id="{24C65CC3-C472-4A7C-8D67-50BD03532F0A}"/>
            </a:ext>
          </a:extLst>
        </xdr:cNvPr>
        <xdr:cNvSpPr/>
      </xdr:nvSpPr>
      <xdr:spPr>
        <a:xfrm>
          <a:off x="16268700" y="18014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162214</xdr:rowOff>
    </xdr:from>
    <xdr:ext cx="405111" cy="259045"/>
    <xdr:sp macro="" textlink="">
      <xdr:nvSpPr>
        <xdr:cNvPr id="284" name="【庁舎】&#10;有形固定資産減価償却率該当値テキスト">
          <a:extLst>
            <a:ext uri="{FF2B5EF4-FFF2-40B4-BE49-F238E27FC236}">
              <a16:creationId xmlns:a16="http://schemas.microsoft.com/office/drawing/2014/main" id="{97CD8C25-2CE4-4037-BAA8-E730602A3C0D}"/>
            </a:ext>
          </a:extLst>
        </xdr:cNvPr>
        <xdr:cNvSpPr txBox="1"/>
      </xdr:nvSpPr>
      <xdr:spPr>
        <a:xfrm>
          <a:off x="16357600" y="179930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113574</xdr:rowOff>
    </xdr:from>
    <xdr:to>
      <xdr:col>81</xdr:col>
      <xdr:colOff>101600</xdr:colOff>
      <xdr:row>106</xdr:row>
      <xdr:rowOff>43724</xdr:rowOff>
    </xdr:to>
    <xdr:sp macro="" textlink="">
      <xdr:nvSpPr>
        <xdr:cNvPr id="285" name="楕円 284">
          <a:extLst>
            <a:ext uri="{FF2B5EF4-FFF2-40B4-BE49-F238E27FC236}">
              <a16:creationId xmlns:a16="http://schemas.microsoft.com/office/drawing/2014/main" id="{732A5ADC-4E2A-488B-99C1-0FFBC298E198}"/>
            </a:ext>
          </a:extLst>
        </xdr:cNvPr>
        <xdr:cNvSpPr/>
      </xdr:nvSpPr>
      <xdr:spPr>
        <a:xfrm>
          <a:off x="15430500" y="18115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63137</xdr:rowOff>
    </xdr:from>
    <xdr:to>
      <xdr:col>85</xdr:col>
      <xdr:colOff>127000</xdr:colOff>
      <xdr:row>105</xdr:row>
      <xdr:rowOff>164374</xdr:rowOff>
    </xdr:to>
    <xdr:cxnSp macro="">
      <xdr:nvCxnSpPr>
        <xdr:cNvPr id="286" name="直線コネクタ 285">
          <a:extLst>
            <a:ext uri="{FF2B5EF4-FFF2-40B4-BE49-F238E27FC236}">
              <a16:creationId xmlns:a16="http://schemas.microsoft.com/office/drawing/2014/main" id="{191FEAFF-DA44-4816-893B-D8C496F9AF0A}"/>
            </a:ext>
          </a:extLst>
        </xdr:cNvPr>
        <xdr:cNvCxnSpPr/>
      </xdr:nvCxnSpPr>
      <xdr:spPr>
        <a:xfrm flipV="1">
          <a:off x="15481300" y="18065387"/>
          <a:ext cx="838200" cy="101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79284</xdr:rowOff>
    </xdr:from>
    <xdr:to>
      <xdr:col>76</xdr:col>
      <xdr:colOff>165100</xdr:colOff>
      <xdr:row>106</xdr:row>
      <xdr:rowOff>9434</xdr:rowOff>
    </xdr:to>
    <xdr:sp macro="" textlink="">
      <xdr:nvSpPr>
        <xdr:cNvPr id="287" name="楕円 286">
          <a:extLst>
            <a:ext uri="{FF2B5EF4-FFF2-40B4-BE49-F238E27FC236}">
              <a16:creationId xmlns:a16="http://schemas.microsoft.com/office/drawing/2014/main" id="{38D63A9F-0AF6-4698-B3D2-C5F75253F2FA}"/>
            </a:ext>
          </a:extLst>
        </xdr:cNvPr>
        <xdr:cNvSpPr/>
      </xdr:nvSpPr>
      <xdr:spPr>
        <a:xfrm>
          <a:off x="14541500" y="18081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130084</xdr:rowOff>
    </xdr:from>
    <xdr:to>
      <xdr:col>81</xdr:col>
      <xdr:colOff>50800</xdr:colOff>
      <xdr:row>105</xdr:row>
      <xdr:rowOff>164374</xdr:rowOff>
    </xdr:to>
    <xdr:cxnSp macro="">
      <xdr:nvCxnSpPr>
        <xdr:cNvPr id="288" name="直線コネクタ 287">
          <a:extLst>
            <a:ext uri="{FF2B5EF4-FFF2-40B4-BE49-F238E27FC236}">
              <a16:creationId xmlns:a16="http://schemas.microsoft.com/office/drawing/2014/main" id="{31F74F50-4B09-4D9D-BE12-8DC20D61A595}"/>
            </a:ext>
          </a:extLst>
        </xdr:cNvPr>
        <xdr:cNvCxnSpPr/>
      </xdr:nvCxnSpPr>
      <xdr:spPr>
        <a:xfrm>
          <a:off x="14592300" y="18132334"/>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44994</xdr:rowOff>
    </xdr:from>
    <xdr:to>
      <xdr:col>72</xdr:col>
      <xdr:colOff>38100</xdr:colOff>
      <xdr:row>105</xdr:row>
      <xdr:rowOff>146594</xdr:rowOff>
    </xdr:to>
    <xdr:sp macro="" textlink="">
      <xdr:nvSpPr>
        <xdr:cNvPr id="289" name="楕円 288">
          <a:extLst>
            <a:ext uri="{FF2B5EF4-FFF2-40B4-BE49-F238E27FC236}">
              <a16:creationId xmlns:a16="http://schemas.microsoft.com/office/drawing/2014/main" id="{CEFA75F0-832D-44D3-BE71-5C860DF8723A}"/>
            </a:ext>
          </a:extLst>
        </xdr:cNvPr>
        <xdr:cNvSpPr/>
      </xdr:nvSpPr>
      <xdr:spPr>
        <a:xfrm>
          <a:off x="13652500" y="18047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95794</xdr:rowOff>
    </xdr:from>
    <xdr:to>
      <xdr:col>76</xdr:col>
      <xdr:colOff>114300</xdr:colOff>
      <xdr:row>105</xdr:row>
      <xdr:rowOff>130084</xdr:rowOff>
    </xdr:to>
    <xdr:cxnSp macro="">
      <xdr:nvCxnSpPr>
        <xdr:cNvPr id="290" name="直線コネクタ 289">
          <a:extLst>
            <a:ext uri="{FF2B5EF4-FFF2-40B4-BE49-F238E27FC236}">
              <a16:creationId xmlns:a16="http://schemas.microsoft.com/office/drawing/2014/main" id="{7A24675A-B324-46A9-9207-C33F30B807B4}"/>
            </a:ext>
          </a:extLst>
        </xdr:cNvPr>
        <xdr:cNvCxnSpPr/>
      </xdr:nvCxnSpPr>
      <xdr:spPr>
        <a:xfrm>
          <a:off x="13703300" y="18098044"/>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907</xdr:rowOff>
    </xdr:from>
    <xdr:to>
      <xdr:col>67</xdr:col>
      <xdr:colOff>101600</xdr:colOff>
      <xdr:row>105</xdr:row>
      <xdr:rowOff>102507</xdr:rowOff>
    </xdr:to>
    <xdr:sp macro="" textlink="">
      <xdr:nvSpPr>
        <xdr:cNvPr id="291" name="楕円 290">
          <a:extLst>
            <a:ext uri="{FF2B5EF4-FFF2-40B4-BE49-F238E27FC236}">
              <a16:creationId xmlns:a16="http://schemas.microsoft.com/office/drawing/2014/main" id="{F8995D78-DE6E-4A36-B9BF-95704E27E819}"/>
            </a:ext>
          </a:extLst>
        </xdr:cNvPr>
        <xdr:cNvSpPr/>
      </xdr:nvSpPr>
      <xdr:spPr>
        <a:xfrm>
          <a:off x="12763500" y="18003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51707</xdr:rowOff>
    </xdr:from>
    <xdr:to>
      <xdr:col>71</xdr:col>
      <xdr:colOff>177800</xdr:colOff>
      <xdr:row>105</xdr:row>
      <xdr:rowOff>95794</xdr:rowOff>
    </xdr:to>
    <xdr:cxnSp macro="">
      <xdr:nvCxnSpPr>
        <xdr:cNvPr id="292" name="直線コネクタ 291">
          <a:extLst>
            <a:ext uri="{FF2B5EF4-FFF2-40B4-BE49-F238E27FC236}">
              <a16:creationId xmlns:a16="http://schemas.microsoft.com/office/drawing/2014/main" id="{5F67E064-5EA6-42FF-A3A9-85388605EABA}"/>
            </a:ext>
          </a:extLst>
        </xdr:cNvPr>
        <xdr:cNvCxnSpPr/>
      </xdr:nvCxnSpPr>
      <xdr:spPr>
        <a:xfrm>
          <a:off x="12814300" y="18053957"/>
          <a:ext cx="8890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128832</xdr:rowOff>
    </xdr:from>
    <xdr:ext cx="405111" cy="259045"/>
    <xdr:sp macro="" textlink="">
      <xdr:nvSpPr>
        <xdr:cNvPr id="293" name="n_1aveValue【庁舎】&#10;有形固定資産減価償却率">
          <a:extLst>
            <a:ext uri="{FF2B5EF4-FFF2-40B4-BE49-F238E27FC236}">
              <a16:creationId xmlns:a16="http://schemas.microsoft.com/office/drawing/2014/main" id="{10E5CA25-1BE2-4537-98FF-FA3F691D5F4E}"/>
            </a:ext>
          </a:extLst>
        </xdr:cNvPr>
        <xdr:cNvSpPr txBox="1"/>
      </xdr:nvSpPr>
      <xdr:spPr>
        <a:xfrm>
          <a:off x="15266044" y="17788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125565</xdr:rowOff>
    </xdr:from>
    <xdr:ext cx="405111" cy="259045"/>
    <xdr:sp macro="" textlink="">
      <xdr:nvSpPr>
        <xdr:cNvPr id="294" name="n_2aveValue【庁舎】&#10;有形固定資産減価償却率">
          <a:extLst>
            <a:ext uri="{FF2B5EF4-FFF2-40B4-BE49-F238E27FC236}">
              <a16:creationId xmlns:a16="http://schemas.microsoft.com/office/drawing/2014/main" id="{C99B3AC0-10A6-4DD2-9CCE-81F09120919B}"/>
            </a:ext>
          </a:extLst>
        </xdr:cNvPr>
        <xdr:cNvSpPr txBox="1"/>
      </xdr:nvSpPr>
      <xdr:spPr>
        <a:xfrm>
          <a:off x="14389744" y="177849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159856</xdr:rowOff>
    </xdr:from>
    <xdr:ext cx="405111" cy="259045"/>
    <xdr:sp macro="" textlink="">
      <xdr:nvSpPr>
        <xdr:cNvPr id="295" name="n_3aveValue【庁舎】&#10;有形固定資産減価償却率">
          <a:extLst>
            <a:ext uri="{FF2B5EF4-FFF2-40B4-BE49-F238E27FC236}">
              <a16:creationId xmlns:a16="http://schemas.microsoft.com/office/drawing/2014/main" id="{7A5D8992-7C84-4B20-A089-A77D9C935981}"/>
            </a:ext>
          </a:extLst>
        </xdr:cNvPr>
        <xdr:cNvSpPr txBox="1"/>
      </xdr:nvSpPr>
      <xdr:spPr>
        <a:xfrm>
          <a:off x="13500744" y="178192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117401</xdr:rowOff>
    </xdr:from>
    <xdr:ext cx="405111" cy="259045"/>
    <xdr:sp macro="" textlink="">
      <xdr:nvSpPr>
        <xdr:cNvPr id="296" name="n_4aveValue【庁舎】&#10;有形固定資産減価償却率">
          <a:extLst>
            <a:ext uri="{FF2B5EF4-FFF2-40B4-BE49-F238E27FC236}">
              <a16:creationId xmlns:a16="http://schemas.microsoft.com/office/drawing/2014/main" id="{A6461928-2B1A-4F55-AFE7-2F5A15ECD5CC}"/>
            </a:ext>
          </a:extLst>
        </xdr:cNvPr>
        <xdr:cNvSpPr txBox="1"/>
      </xdr:nvSpPr>
      <xdr:spPr>
        <a:xfrm>
          <a:off x="12611744" y="177767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34851</xdr:rowOff>
    </xdr:from>
    <xdr:ext cx="405111" cy="259045"/>
    <xdr:sp macro="" textlink="">
      <xdr:nvSpPr>
        <xdr:cNvPr id="297" name="n_1mainValue【庁舎】&#10;有形固定資産減価償却率">
          <a:extLst>
            <a:ext uri="{FF2B5EF4-FFF2-40B4-BE49-F238E27FC236}">
              <a16:creationId xmlns:a16="http://schemas.microsoft.com/office/drawing/2014/main" id="{8DD57286-EC7E-4F10-93F8-72188725EF9A}"/>
            </a:ext>
          </a:extLst>
        </xdr:cNvPr>
        <xdr:cNvSpPr txBox="1"/>
      </xdr:nvSpPr>
      <xdr:spPr>
        <a:xfrm>
          <a:off x="15266044" y="182085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561</xdr:rowOff>
    </xdr:from>
    <xdr:ext cx="405111" cy="259045"/>
    <xdr:sp macro="" textlink="">
      <xdr:nvSpPr>
        <xdr:cNvPr id="298" name="n_2mainValue【庁舎】&#10;有形固定資産減価償却率">
          <a:extLst>
            <a:ext uri="{FF2B5EF4-FFF2-40B4-BE49-F238E27FC236}">
              <a16:creationId xmlns:a16="http://schemas.microsoft.com/office/drawing/2014/main" id="{6C401F82-7CBD-4997-A947-58D257436028}"/>
            </a:ext>
          </a:extLst>
        </xdr:cNvPr>
        <xdr:cNvSpPr txBox="1"/>
      </xdr:nvSpPr>
      <xdr:spPr>
        <a:xfrm>
          <a:off x="14389744" y="181742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137721</xdr:rowOff>
    </xdr:from>
    <xdr:ext cx="405111" cy="259045"/>
    <xdr:sp macro="" textlink="">
      <xdr:nvSpPr>
        <xdr:cNvPr id="299" name="n_3mainValue【庁舎】&#10;有形固定資産減価償却率">
          <a:extLst>
            <a:ext uri="{FF2B5EF4-FFF2-40B4-BE49-F238E27FC236}">
              <a16:creationId xmlns:a16="http://schemas.microsoft.com/office/drawing/2014/main" id="{2B32424A-1D7B-4CE7-9DD6-51F3BEFEF2ED}"/>
            </a:ext>
          </a:extLst>
        </xdr:cNvPr>
        <xdr:cNvSpPr txBox="1"/>
      </xdr:nvSpPr>
      <xdr:spPr>
        <a:xfrm>
          <a:off x="13500744" y="181399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93634</xdr:rowOff>
    </xdr:from>
    <xdr:ext cx="405111" cy="259045"/>
    <xdr:sp macro="" textlink="">
      <xdr:nvSpPr>
        <xdr:cNvPr id="300" name="n_4mainValue【庁舎】&#10;有形固定資産減価償却率">
          <a:extLst>
            <a:ext uri="{FF2B5EF4-FFF2-40B4-BE49-F238E27FC236}">
              <a16:creationId xmlns:a16="http://schemas.microsoft.com/office/drawing/2014/main" id="{6FC17502-03B4-48AC-A937-25B9FA245DE0}"/>
            </a:ext>
          </a:extLst>
        </xdr:cNvPr>
        <xdr:cNvSpPr txBox="1"/>
      </xdr:nvSpPr>
      <xdr:spPr>
        <a:xfrm>
          <a:off x="12611744" y="180958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301" name="正方形/長方形 300">
          <a:extLst>
            <a:ext uri="{FF2B5EF4-FFF2-40B4-BE49-F238E27FC236}">
              <a16:creationId xmlns:a16="http://schemas.microsoft.com/office/drawing/2014/main" id="{722314E1-2F2F-4B75-861B-CD900B108CB4}"/>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302" name="正方形/長方形 301">
          <a:extLst>
            <a:ext uri="{FF2B5EF4-FFF2-40B4-BE49-F238E27FC236}">
              <a16:creationId xmlns:a16="http://schemas.microsoft.com/office/drawing/2014/main" id="{25A4CDF7-C8D8-475A-AB41-D574C32AE67D}"/>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303" name="正方形/長方形 302">
          <a:extLst>
            <a:ext uri="{FF2B5EF4-FFF2-40B4-BE49-F238E27FC236}">
              <a16:creationId xmlns:a16="http://schemas.microsoft.com/office/drawing/2014/main" id="{41DE3E8F-17FA-470A-8DA1-BE7A9B590E21}"/>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304" name="正方形/長方形 303">
          <a:extLst>
            <a:ext uri="{FF2B5EF4-FFF2-40B4-BE49-F238E27FC236}">
              <a16:creationId xmlns:a16="http://schemas.microsoft.com/office/drawing/2014/main" id="{F83CBC0F-E85A-4DB3-B4A0-6D6C2D6A3B41}"/>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305" name="正方形/長方形 304">
          <a:extLst>
            <a:ext uri="{FF2B5EF4-FFF2-40B4-BE49-F238E27FC236}">
              <a16:creationId xmlns:a16="http://schemas.microsoft.com/office/drawing/2014/main" id="{7C15A3A0-241C-4C4B-BA81-10DC2A661F94}"/>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306" name="正方形/長方形 305">
          <a:extLst>
            <a:ext uri="{FF2B5EF4-FFF2-40B4-BE49-F238E27FC236}">
              <a16:creationId xmlns:a16="http://schemas.microsoft.com/office/drawing/2014/main" id="{E10A3059-E73A-4284-9395-C6375279EBB4}"/>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307" name="正方形/長方形 306">
          <a:extLst>
            <a:ext uri="{FF2B5EF4-FFF2-40B4-BE49-F238E27FC236}">
              <a16:creationId xmlns:a16="http://schemas.microsoft.com/office/drawing/2014/main" id="{141E8373-C850-4154-AAF5-6BB9F59943F7}"/>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308" name="正方形/長方形 307">
          <a:extLst>
            <a:ext uri="{FF2B5EF4-FFF2-40B4-BE49-F238E27FC236}">
              <a16:creationId xmlns:a16="http://schemas.microsoft.com/office/drawing/2014/main" id="{012E92DC-F4CC-44EA-8278-9BB37C57C65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309" name="テキスト ボックス 308">
          <a:extLst>
            <a:ext uri="{FF2B5EF4-FFF2-40B4-BE49-F238E27FC236}">
              <a16:creationId xmlns:a16="http://schemas.microsoft.com/office/drawing/2014/main" id="{AA9A6892-F355-410A-983E-54A337783156}"/>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310" name="直線コネクタ 309">
          <a:extLst>
            <a:ext uri="{FF2B5EF4-FFF2-40B4-BE49-F238E27FC236}">
              <a16:creationId xmlns:a16="http://schemas.microsoft.com/office/drawing/2014/main" id="{850B4069-4279-43D3-AE83-C5355E7A3036}"/>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76200</xdr:rowOff>
    </xdr:from>
    <xdr:to>
      <xdr:col>120</xdr:col>
      <xdr:colOff>114300</xdr:colOff>
      <xdr:row>109</xdr:row>
      <xdr:rowOff>76200</xdr:rowOff>
    </xdr:to>
    <xdr:cxnSp macro="">
      <xdr:nvCxnSpPr>
        <xdr:cNvPr id="311" name="直線コネクタ 310">
          <a:extLst>
            <a:ext uri="{FF2B5EF4-FFF2-40B4-BE49-F238E27FC236}">
              <a16:creationId xmlns:a16="http://schemas.microsoft.com/office/drawing/2014/main" id="{4B9801F2-E18D-4710-8455-2E6D60B9EDB8}"/>
            </a:ext>
          </a:extLst>
        </xdr:cNvPr>
        <xdr:cNvCxnSpPr/>
      </xdr:nvCxnSpPr>
      <xdr:spPr>
        <a:xfrm>
          <a:off x="18288000" y="18764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105427</xdr:rowOff>
    </xdr:from>
    <xdr:ext cx="467179" cy="259045"/>
    <xdr:sp macro="" textlink="">
      <xdr:nvSpPr>
        <xdr:cNvPr id="312" name="テキスト ボックス 311">
          <a:extLst>
            <a:ext uri="{FF2B5EF4-FFF2-40B4-BE49-F238E27FC236}">
              <a16:creationId xmlns:a16="http://schemas.microsoft.com/office/drawing/2014/main" id="{75F6E6AD-8DE1-476D-B1A4-0429127173A7}"/>
            </a:ext>
          </a:extLst>
        </xdr:cNvPr>
        <xdr:cNvSpPr txBox="1"/>
      </xdr:nvSpPr>
      <xdr:spPr>
        <a:xfrm>
          <a:off x="17820821" y="18622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133350</xdr:rowOff>
    </xdr:from>
    <xdr:to>
      <xdr:col>120</xdr:col>
      <xdr:colOff>114300</xdr:colOff>
      <xdr:row>107</xdr:row>
      <xdr:rowOff>133350</xdr:rowOff>
    </xdr:to>
    <xdr:cxnSp macro="">
      <xdr:nvCxnSpPr>
        <xdr:cNvPr id="313" name="直線コネクタ 312">
          <a:extLst>
            <a:ext uri="{FF2B5EF4-FFF2-40B4-BE49-F238E27FC236}">
              <a16:creationId xmlns:a16="http://schemas.microsoft.com/office/drawing/2014/main" id="{C29CADC9-4591-42F0-9F9C-83AB62DB0904}"/>
            </a:ext>
          </a:extLst>
        </xdr:cNvPr>
        <xdr:cNvCxnSpPr/>
      </xdr:nvCxnSpPr>
      <xdr:spPr>
        <a:xfrm>
          <a:off x="18288000" y="1847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162577</xdr:rowOff>
    </xdr:from>
    <xdr:ext cx="467179" cy="259045"/>
    <xdr:sp macro="" textlink="">
      <xdr:nvSpPr>
        <xdr:cNvPr id="314" name="テキスト ボックス 313">
          <a:extLst>
            <a:ext uri="{FF2B5EF4-FFF2-40B4-BE49-F238E27FC236}">
              <a16:creationId xmlns:a16="http://schemas.microsoft.com/office/drawing/2014/main" id="{AA5E9845-86DB-4FF3-AF15-4B250E139C36}"/>
            </a:ext>
          </a:extLst>
        </xdr:cNvPr>
        <xdr:cNvSpPr txBox="1"/>
      </xdr:nvSpPr>
      <xdr:spPr>
        <a:xfrm>
          <a:off x="1782082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19050</xdr:rowOff>
    </xdr:from>
    <xdr:to>
      <xdr:col>120</xdr:col>
      <xdr:colOff>114300</xdr:colOff>
      <xdr:row>106</xdr:row>
      <xdr:rowOff>19050</xdr:rowOff>
    </xdr:to>
    <xdr:cxnSp macro="">
      <xdr:nvCxnSpPr>
        <xdr:cNvPr id="315" name="直線コネクタ 314">
          <a:extLst>
            <a:ext uri="{FF2B5EF4-FFF2-40B4-BE49-F238E27FC236}">
              <a16:creationId xmlns:a16="http://schemas.microsoft.com/office/drawing/2014/main" id="{C405AC0B-D4E1-470E-9FE1-29117538F619}"/>
            </a:ext>
          </a:extLst>
        </xdr:cNvPr>
        <xdr:cNvCxnSpPr/>
      </xdr:nvCxnSpPr>
      <xdr:spPr>
        <a:xfrm>
          <a:off x="18288000" y="18192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48277</xdr:rowOff>
    </xdr:from>
    <xdr:ext cx="467179" cy="259045"/>
    <xdr:sp macro="" textlink="">
      <xdr:nvSpPr>
        <xdr:cNvPr id="316" name="テキスト ボックス 315">
          <a:extLst>
            <a:ext uri="{FF2B5EF4-FFF2-40B4-BE49-F238E27FC236}">
              <a16:creationId xmlns:a16="http://schemas.microsoft.com/office/drawing/2014/main" id="{3CF9E08A-FA80-4815-B25A-093DBC744916}"/>
            </a:ext>
          </a:extLst>
        </xdr:cNvPr>
        <xdr:cNvSpPr txBox="1"/>
      </xdr:nvSpPr>
      <xdr:spPr>
        <a:xfrm>
          <a:off x="17820821" y="1805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317" name="直線コネクタ 316">
          <a:extLst>
            <a:ext uri="{FF2B5EF4-FFF2-40B4-BE49-F238E27FC236}">
              <a16:creationId xmlns:a16="http://schemas.microsoft.com/office/drawing/2014/main" id="{F01D0693-6C33-4EA6-A768-2939A6FC348A}"/>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318" name="テキスト ボックス 317">
          <a:extLst>
            <a:ext uri="{FF2B5EF4-FFF2-40B4-BE49-F238E27FC236}">
              <a16:creationId xmlns:a16="http://schemas.microsoft.com/office/drawing/2014/main" id="{8966E03A-FC97-4D55-9369-3B1DF622C80C}"/>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133350</xdr:rowOff>
    </xdr:from>
    <xdr:to>
      <xdr:col>120</xdr:col>
      <xdr:colOff>114300</xdr:colOff>
      <xdr:row>102</xdr:row>
      <xdr:rowOff>133350</xdr:rowOff>
    </xdr:to>
    <xdr:cxnSp macro="">
      <xdr:nvCxnSpPr>
        <xdr:cNvPr id="319" name="直線コネクタ 318">
          <a:extLst>
            <a:ext uri="{FF2B5EF4-FFF2-40B4-BE49-F238E27FC236}">
              <a16:creationId xmlns:a16="http://schemas.microsoft.com/office/drawing/2014/main" id="{2F3B1C40-D316-4A0E-BB13-ACEBE9948CE3}"/>
            </a:ext>
          </a:extLst>
        </xdr:cNvPr>
        <xdr:cNvCxnSpPr/>
      </xdr:nvCxnSpPr>
      <xdr:spPr>
        <a:xfrm>
          <a:off x="18288000" y="17621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162577</xdr:rowOff>
    </xdr:from>
    <xdr:ext cx="467179" cy="259045"/>
    <xdr:sp macro="" textlink="">
      <xdr:nvSpPr>
        <xdr:cNvPr id="320" name="テキスト ボックス 319">
          <a:extLst>
            <a:ext uri="{FF2B5EF4-FFF2-40B4-BE49-F238E27FC236}">
              <a16:creationId xmlns:a16="http://schemas.microsoft.com/office/drawing/2014/main" id="{E94FFE72-AC79-4149-9AC3-4D5F2198F327}"/>
            </a:ext>
          </a:extLst>
        </xdr:cNvPr>
        <xdr:cNvSpPr txBox="1"/>
      </xdr:nvSpPr>
      <xdr:spPr>
        <a:xfrm>
          <a:off x="17820821" y="17479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19050</xdr:rowOff>
    </xdr:from>
    <xdr:to>
      <xdr:col>120</xdr:col>
      <xdr:colOff>114300</xdr:colOff>
      <xdr:row>101</xdr:row>
      <xdr:rowOff>19050</xdr:rowOff>
    </xdr:to>
    <xdr:cxnSp macro="">
      <xdr:nvCxnSpPr>
        <xdr:cNvPr id="321" name="直線コネクタ 320">
          <a:extLst>
            <a:ext uri="{FF2B5EF4-FFF2-40B4-BE49-F238E27FC236}">
              <a16:creationId xmlns:a16="http://schemas.microsoft.com/office/drawing/2014/main" id="{A22E28A2-A96E-4AD9-905D-75542A7B37AA}"/>
            </a:ext>
          </a:extLst>
        </xdr:cNvPr>
        <xdr:cNvCxnSpPr/>
      </xdr:nvCxnSpPr>
      <xdr:spPr>
        <a:xfrm>
          <a:off x="18288000" y="1733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48277</xdr:rowOff>
    </xdr:from>
    <xdr:ext cx="467179" cy="259045"/>
    <xdr:sp macro="" textlink="">
      <xdr:nvSpPr>
        <xdr:cNvPr id="322" name="テキスト ボックス 321">
          <a:extLst>
            <a:ext uri="{FF2B5EF4-FFF2-40B4-BE49-F238E27FC236}">
              <a16:creationId xmlns:a16="http://schemas.microsoft.com/office/drawing/2014/main" id="{6558C574-5233-4428-A780-4BCE4D886FB8}"/>
            </a:ext>
          </a:extLst>
        </xdr:cNvPr>
        <xdr:cNvSpPr txBox="1"/>
      </xdr:nvSpPr>
      <xdr:spPr>
        <a:xfrm>
          <a:off x="17820821" y="1719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76200</xdr:rowOff>
    </xdr:from>
    <xdr:to>
      <xdr:col>120</xdr:col>
      <xdr:colOff>114300</xdr:colOff>
      <xdr:row>99</xdr:row>
      <xdr:rowOff>76200</xdr:rowOff>
    </xdr:to>
    <xdr:cxnSp macro="">
      <xdr:nvCxnSpPr>
        <xdr:cNvPr id="323" name="直線コネクタ 322">
          <a:extLst>
            <a:ext uri="{FF2B5EF4-FFF2-40B4-BE49-F238E27FC236}">
              <a16:creationId xmlns:a16="http://schemas.microsoft.com/office/drawing/2014/main" id="{33E74643-8028-46FD-BBA5-BDC8CA560AF5}"/>
            </a:ext>
          </a:extLst>
        </xdr:cNvPr>
        <xdr:cNvCxnSpPr/>
      </xdr:nvCxnSpPr>
      <xdr:spPr>
        <a:xfrm>
          <a:off x="18288000" y="17049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105427</xdr:rowOff>
    </xdr:from>
    <xdr:ext cx="467179" cy="259045"/>
    <xdr:sp macro="" textlink="">
      <xdr:nvSpPr>
        <xdr:cNvPr id="324" name="テキスト ボックス 323">
          <a:extLst>
            <a:ext uri="{FF2B5EF4-FFF2-40B4-BE49-F238E27FC236}">
              <a16:creationId xmlns:a16="http://schemas.microsoft.com/office/drawing/2014/main" id="{28D89A09-F377-4B0E-B6C5-019F1FB114EB}"/>
            </a:ext>
          </a:extLst>
        </xdr:cNvPr>
        <xdr:cNvSpPr txBox="1"/>
      </xdr:nvSpPr>
      <xdr:spPr>
        <a:xfrm>
          <a:off x="17820821" y="16907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325" name="直線コネクタ 324">
          <a:extLst>
            <a:ext uri="{FF2B5EF4-FFF2-40B4-BE49-F238E27FC236}">
              <a16:creationId xmlns:a16="http://schemas.microsoft.com/office/drawing/2014/main" id="{5BDB84F1-C5B4-4092-A703-F96F9361D156}"/>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326" name="テキスト ボックス 325">
          <a:extLst>
            <a:ext uri="{FF2B5EF4-FFF2-40B4-BE49-F238E27FC236}">
              <a16:creationId xmlns:a16="http://schemas.microsoft.com/office/drawing/2014/main" id="{BB62A13D-ECB9-48B7-8D63-6B3602B06995}"/>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327" name="【庁舎】&#10;一人当たり面積グラフ枠">
          <a:extLst>
            <a:ext uri="{FF2B5EF4-FFF2-40B4-BE49-F238E27FC236}">
              <a16:creationId xmlns:a16="http://schemas.microsoft.com/office/drawing/2014/main" id="{DADEFCA5-846F-41C1-BE1A-616513772011}"/>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77152</xdr:rowOff>
    </xdr:from>
    <xdr:to>
      <xdr:col>116</xdr:col>
      <xdr:colOff>62864</xdr:colOff>
      <xdr:row>108</xdr:row>
      <xdr:rowOff>115252</xdr:rowOff>
    </xdr:to>
    <xdr:cxnSp macro="">
      <xdr:nvCxnSpPr>
        <xdr:cNvPr id="328" name="直線コネクタ 327">
          <a:extLst>
            <a:ext uri="{FF2B5EF4-FFF2-40B4-BE49-F238E27FC236}">
              <a16:creationId xmlns:a16="http://schemas.microsoft.com/office/drawing/2014/main" id="{58EE437D-6E7F-4C2C-A38F-4634E4D95AEB}"/>
            </a:ext>
          </a:extLst>
        </xdr:cNvPr>
        <xdr:cNvCxnSpPr/>
      </xdr:nvCxnSpPr>
      <xdr:spPr>
        <a:xfrm flipV="1">
          <a:off x="22160864" y="17222152"/>
          <a:ext cx="0" cy="140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119079</xdr:rowOff>
    </xdr:from>
    <xdr:ext cx="469744" cy="259045"/>
    <xdr:sp macro="" textlink="">
      <xdr:nvSpPr>
        <xdr:cNvPr id="329" name="【庁舎】&#10;一人当たり面積最小値テキスト">
          <a:extLst>
            <a:ext uri="{FF2B5EF4-FFF2-40B4-BE49-F238E27FC236}">
              <a16:creationId xmlns:a16="http://schemas.microsoft.com/office/drawing/2014/main" id="{63CBA853-F7F8-4022-BA90-A80B9CD9F378}"/>
            </a:ext>
          </a:extLst>
        </xdr:cNvPr>
        <xdr:cNvSpPr txBox="1"/>
      </xdr:nvSpPr>
      <xdr:spPr>
        <a:xfrm>
          <a:off x="22199600" y="18635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115252</xdr:rowOff>
    </xdr:from>
    <xdr:to>
      <xdr:col>116</xdr:col>
      <xdr:colOff>152400</xdr:colOff>
      <xdr:row>108</xdr:row>
      <xdr:rowOff>115252</xdr:rowOff>
    </xdr:to>
    <xdr:cxnSp macro="">
      <xdr:nvCxnSpPr>
        <xdr:cNvPr id="330" name="直線コネクタ 329">
          <a:extLst>
            <a:ext uri="{FF2B5EF4-FFF2-40B4-BE49-F238E27FC236}">
              <a16:creationId xmlns:a16="http://schemas.microsoft.com/office/drawing/2014/main" id="{89A47CD0-05FF-49E9-B66F-3F83775523A5}"/>
            </a:ext>
          </a:extLst>
        </xdr:cNvPr>
        <xdr:cNvCxnSpPr/>
      </xdr:nvCxnSpPr>
      <xdr:spPr>
        <a:xfrm>
          <a:off x="22072600" y="186318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23829</xdr:rowOff>
    </xdr:from>
    <xdr:ext cx="469744" cy="259045"/>
    <xdr:sp macro="" textlink="">
      <xdr:nvSpPr>
        <xdr:cNvPr id="331" name="【庁舎】&#10;一人当たり面積最大値テキスト">
          <a:extLst>
            <a:ext uri="{FF2B5EF4-FFF2-40B4-BE49-F238E27FC236}">
              <a16:creationId xmlns:a16="http://schemas.microsoft.com/office/drawing/2014/main" id="{1D8DD11C-CBF0-42AD-BFFD-0F896F369D20}"/>
            </a:ext>
          </a:extLst>
        </xdr:cNvPr>
        <xdr:cNvSpPr txBox="1"/>
      </xdr:nvSpPr>
      <xdr:spPr>
        <a:xfrm>
          <a:off x="22199600" y="169973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77152</xdr:rowOff>
    </xdr:from>
    <xdr:to>
      <xdr:col>116</xdr:col>
      <xdr:colOff>152400</xdr:colOff>
      <xdr:row>100</xdr:row>
      <xdr:rowOff>77152</xdr:rowOff>
    </xdr:to>
    <xdr:cxnSp macro="">
      <xdr:nvCxnSpPr>
        <xdr:cNvPr id="332" name="直線コネクタ 331">
          <a:extLst>
            <a:ext uri="{FF2B5EF4-FFF2-40B4-BE49-F238E27FC236}">
              <a16:creationId xmlns:a16="http://schemas.microsoft.com/office/drawing/2014/main" id="{424D01D1-4ED0-4E68-A35D-D5F35BAA5196}"/>
            </a:ext>
          </a:extLst>
        </xdr:cNvPr>
        <xdr:cNvCxnSpPr/>
      </xdr:nvCxnSpPr>
      <xdr:spPr>
        <a:xfrm>
          <a:off x="22072600" y="172221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150195</xdr:rowOff>
    </xdr:from>
    <xdr:ext cx="469744" cy="259045"/>
    <xdr:sp macro="" textlink="">
      <xdr:nvSpPr>
        <xdr:cNvPr id="333" name="【庁舎】&#10;一人当たり面積平均値テキスト">
          <a:extLst>
            <a:ext uri="{FF2B5EF4-FFF2-40B4-BE49-F238E27FC236}">
              <a16:creationId xmlns:a16="http://schemas.microsoft.com/office/drawing/2014/main" id="{F28E7951-5A91-44D3-985B-994130141888}"/>
            </a:ext>
          </a:extLst>
        </xdr:cNvPr>
        <xdr:cNvSpPr txBox="1"/>
      </xdr:nvSpPr>
      <xdr:spPr>
        <a:xfrm>
          <a:off x="22199600" y="1815244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127318</xdr:rowOff>
    </xdr:from>
    <xdr:to>
      <xdr:col>116</xdr:col>
      <xdr:colOff>114300</xdr:colOff>
      <xdr:row>107</xdr:row>
      <xdr:rowOff>57468</xdr:rowOff>
    </xdr:to>
    <xdr:sp macro="" textlink="">
      <xdr:nvSpPr>
        <xdr:cNvPr id="334" name="フローチャート: 判断 333">
          <a:extLst>
            <a:ext uri="{FF2B5EF4-FFF2-40B4-BE49-F238E27FC236}">
              <a16:creationId xmlns:a16="http://schemas.microsoft.com/office/drawing/2014/main" id="{2ED45955-6A4C-4CF4-8634-C1212B5CA8D5}"/>
            </a:ext>
          </a:extLst>
        </xdr:cNvPr>
        <xdr:cNvSpPr/>
      </xdr:nvSpPr>
      <xdr:spPr>
        <a:xfrm>
          <a:off x="22110700" y="18301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155893</xdr:rowOff>
    </xdr:from>
    <xdr:to>
      <xdr:col>112</xdr:col>
      <xdr:colOff>38100</xdr:colOff>
      <xdr:row>107</xdr:row>
      <xdr:rowOff>86043</xdr:rowOff>
    </xdr:to>
    <xdr:sp macro="" textlink="">
      <xdr:nvSpPr>
        <xdr:cNvPr id="335" name="フローチャート: 判断 334">
          <a:extLst>
            <a:ext uri="{FF2B5EF4-FFF2-40B4-BE49-F238E27FC236}">
              <a16:creationId xmlns:a16="http://schemas.microsoft.com/office/drawing/2014/main" id="{3468A905-67B0-4C13-BD59-66DC39E6D170}"/>
            </a:ext>
          </a:extLst>
        </xdr:cNvPr>
        <xdr:cNvSpPr/>
      </xdr:nvSpPr>
      <xdr:spPr>
        <a:xfrm>
          <a:off x="21272500" y="18329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156845</xdr:rowOff>
    </xdr:from>
    <xdr:to>
      <xdr:col>107</xdr:col>
      <xdr:colOff>101600</xdr:colOff>
      <xdr:row>107</xdr:row>
      <xdr:rowOff>86995</xdr:rowOff>
    </xdr:to>
    <xdr:sp macro="" textlink="">
      <xdr:nvSpPr>
        <xdr:cNvPr id="336" name="フローチャート: 判断 335">
          <a:extLst>
            <a:ext uri="{FF2B5EF4-FFF2-40B4-BE49-F238E27FC236}">
              <a16:creationId xmlns:a16="http://schemas.microsoft.com/office/drawing/2014/main" id="{C31415F4-246B-463A-8535-E12C99C013A8}"/>
            </a:ext>
          </a:extLst>
        </xdr:cNvPr>
        <xdr:cNvSpPr/>
      </xdr:nvSpPr>
      <xdr:spPr>
        <a:xfrm>
          <a:off x="20383500" y="18330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12064</xdr:rowOff>
    </xdr:from>
    <xdr:to>
      <xdr:col>102</xdr:col>
      <xdr:colOff>165100</xdr:colOff>
      <xdr:row>107</xdr:row>
      <xdr:rowOff>113664</xdr:rowOff>
    </xdr:to>
    <xdr:sp macro="" textlink="">
      <xdr:nvSpPr>
        <xdr:cNvPr id="337" name="フローチャート: 判断 336">
          <a:extLst>
            <a:ext uri="{FF2B5EF4-FFF2-40B4-BE49-F238E27FC236}">
              <a16:creationId xmlns:a16="http://schemas.microsoft.com/office/drawing/2014/main" id="{670814DC-C316-43FD-ACD1-7309823EE6E6}"/>
            </a:ext>
          </a:extLst>
        </xdr:cNvPr>
        <xdr:cNvSpPr/>
      </xdr:nvSpPr>
      <xdr:spPr>
        <a:xfrm>
          <a:off x="19494500" y="18357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163513</xdr:rowOff>
    </xdr:from>
    <xdr:to>
      <xdr:col>98</xdr:col>
      <xdr:colOff>38100</xdr:colOff>
      <xdr:row>107</xdr:row>
      <xdr:rowOff>93663</xdr:rowOff>
    </xdr:to>
    <xdr:sp macro="" textlink="">
      <xdr:nvSpPr>
        <xdr:cNvPr id="338" name="フローチャート: 判断 337">
          <a:extLst>
            <a:ext uri="{FF2B5EF4-FFF2-40B4-BE49-F238E27FC236}">
              <a16:creationId xmlns:a16="http://schemas.microsoft.com/office/drawing/2014/main" id="{ECCA063B-4270-44DF-9501-FC34F0B7C334}"/>
            </a:ext>
          </a:extLst>
        </xdr:cNvPr>
        <xdr:cNvSpPr/>
      </xdr:nvSpPr>
      <xdr:spPr>
        <a:xfrm>
          <a:off x="18605500" y="18337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339" name="テキスト ボックス 338">
          <a:extLst>
            <a:ext uri="{FF2B5EF4-FFF2-40B4-BE49-F238E27FC236}">
              <a16:creationId xmlns:a16="http://schemas.microsoft.com/office/drawing/2014/main" id="{CCB40442-D59D-4645-8B82-8E03AE073808}"/>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340" name="テキスト ボックス 339">
          <a:extLst>
            <a:ext uri="{FF2B5EF4-FFF2-40B4-BE49-F238E27FC236}">
              <a16:creationId xmlns:a16="http://schemas.microsoft.com/office/drawing/2014/main" id="{796AB51A-980F-4EC6-818B-B5B6B89589E2}"/>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341" name="テキスト ボックス 340">
          <a:extLst>
            <a:ext uri="{FF2B5EF4-FFF2-40B4-BE49-F238E27FC236}">
              <a16:creationId xmlns:a16="http://schemas.microsoft.com/office/drawing/2014/main" id="{A7BA7A86-5230-4CD9-8E37-F15A246E8588}"/>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342" name="テキスト ボックス 341">
          <a:extLst>
            <a:ext uri="{FF2B5EF4-FFF2-40B4-BE49-F238E27FC236}">
              <a16:creationId xmlns:a16="http://schemas.microsoft.com/office/drawing/2014/main" id="{620FA344-D48C-400A-82B3-1E4B8699EB31}"/>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343" name="テキスト ボックス 342">
          <a:extLst>
            <a:ext uri="{FF2B5EF4-FFF2-40B4-BE49-F238E27FC236}">
              <a16:creationId xmlns:a16="http://schemas.microsoft.com/office/drawing/2014/main" id="{F350FE36-1A29-468B-AD9E-AACD782CD534}"/>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25400</xdr:rowOff>
    </xdr:from>
    <xdr:to>
      <xdr:col>116</xdr:col>
      <xdr:colOff>114300</xdr:colOff>
      <xdr:row>108</xdr:row>
      <xdr:rowOff>127000</xdr:rowOff>
    </xdr:to>
    <xdr:sp macro="" textlink="">
      <xdr:nvSpPr>
        <xdr:cNvPr id="344" name="楕円 343">
          <a:extLst>
            <a:ext uri="{FF2B5EF4-FFF2-40B4-BE49-F238E27FC236}">
              <a16:creationId xmlns:a16="http://schemas.microsoft.com/office/drawing/2014/main" id="{9E075607-8CDE-4DD9-B3F8-4F83EEF01145}"/>
            </a:ext>
          </a:extLst>
        </xdr:cNvPr>
        <xdr:cNvSpPr/>
      </xdr:nvSpPr>
      <xdr:spPr>
        <a:xfrm>
          <a:off x="22110700" y="1854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111777</xdr:rowOff>
    </xdr:from>
    <xdr:ext cx="469744" cy="259045"/>
    <xdr:sp macro="" textlink="">
      <xdr:nvSpPr>
        <xdr:cNvPr id="345" name="【庁舎】&#10;一人当たり面積該当値テキスト">
          <a:extLst>
            <a:ext uri="{FF2B5EF4-FFF2-40B4-BE49-F238E27FC236}">
              <a16:creationId xmlns:a16="http://schemas.microsoft.com/office/drawing/2014/main" id="{1742A2B0-F285-4AC8-BB7A-EA00360B77B1}"/>
            </a:ext>
          </a:extLst>
        </xdr:cNvPr>
        <xdr:cNvSpPr txBox="1"/>
      </xdr:nvSpPr>
      <xdr:spPr>
        <a:xfrm>
          <a:off x="22199600" y="18456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27305</xdr:rowOff>
    </xdr:from>
    <xdr:to>
      <xdr:col>112</xdr:col>
      <xdr:colOff>38100</xdr:colOff>
      <xdr:row>108</xdr:row>
      <xdr:rowOff>128905</xdr:rowOff>
    </xdr:to>
    <xdr:sp macro="" textlink="">
      <xdr:nvSpPr>
        <xdr:cNvPr id="346" name="楕円 345">
          <a:extLst>
            <a:ext uri="{FF2B5EF4-FFF2-40B4-BE49-F238E27FC236}">
              <a16:creationId xmlns:a16="http://schemas.microsoft.com/office/drawing/2014/main" id="{784F71E3-1819-4145-AC05-2393EB6BEE62}"/>
            </a:ext>
          </a:extLst>
        </xdr:cNvPr>
        <xdr:cNvSpPr/>
      </xdr:nvSpPr>
      <xdr:spPr>
        <a:xfrm>
          <a:off x="21272500" y="18543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76200</xdr:rowOff>
    </xdr:from>
    <xdr:to>
      <xdr:col>116</xdr:col>
      <xdr:colOff>63500</xdr:colOff>
      <xdr:row>108</xdr:row>
      <xdr:rowOff>78105</xdr:rowOff>
    </xdr:to>
    <xdr:cxnSp macro="">
      <xdr:nvCxnSpPr>
        <xdr:cNvPr id="347" name="直線コネクタ 346">
          <a:extLst>
            <a:ext uri="{FF2B5EF4-FFF2-40B4-BE49-F238E27FC236}">
              <a16:creationId xmlns:a16="http://schemas.microsoft.com/office/drawing/2014/main" id="{19160390-74D6-4460-AF9A-4D0954BCCF6C}"/>
            </a:ext>
          </a:extLst>
        </xdr:cNvPr>
        <xdr:cNvCxnSpPr/>
      </xdr:nvCxnSpPr>
      <xdr:spPr>
        <a:xfrm flipV="1">
          <a:off x="21323300" y="18592800"/>
          <a:ext cx="8382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30163</xdr:rowOff>
    </xdr:from>
    <xdr:to>
      <xdr:col>107</xdr:col>
      <xdr:colOff>101600</xdr:colOff>
      <xdr:row>108</xdr:row>
      <xdr:rowOff>131763</xdr:rowOff>
    </xdr:to>
    <xdr:sp macro="" textlink="">
      <xdr:nvSpPr>
        <xdr:cNvPr id="348" name="楕円 347">
          <a:extLst>
            <a:ext uri="{FF2B5EF4-FFF2-40B4-BE49-F238E27FC236}">
              <a16:creationId xmlns:a16="http://schemas.microsoft.com/office/drawing/2014/main" id="{4C6DA1B1-D831-4158-AF7A-2AF34DD3D4B5}"/>
            </a:ext>
          </a:extLst>
        </xdr:cNvPr>
        <xdr:cNvSpPr/>
      </xdr:nvSpPr>
      <xdr:spPr>
        <a:xfrm>
          <a:off x="20383500" y="18546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78105</xdr:rowOff>
    </xdr:from>
    <xdr:to>
      <xdr:col>111</xdr:col>
      <xdr:colOff>177800</xdr:colOff>
      <xdr:row>108</xdr:row>
      <xdr:rowOff>80963</xdr:rowOff>
    </xdr:to>
    <xdr:cxnSp macro="">
      <xdr:nvCxnSpPr>
        <xdr:cNvPr id="349" name="直線コネクタ 348">
          <a:extLst>
            <a:ext uri="{FF2B5EF4-FFF2-40B4-BE49-F238E27FC236}">
              <a16:creationId xmlns:a16="http://schemas.microsoft.com/office/drawing/2014/main" id="{B7E9FC1A-527D-4B3C-87E0-499733E3558A}"/>
            </a:ext>
          </a:extLst>
        </xdr:cNvPr>
        <xdr:cNvCxnSpPr/>
      </xdr:nvCxnSpPr>
      <xdr:spPr>
        <a:xfrm flipV="1">
          <a:off x="20434300" y="18594705"/>
          <a:ext cx="889000" cy="2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31114</xdr:rowOff>
    </xdr:from>
    <xdr:to>
      <xdr:col>102</xdr:col>
      <xdr:colOff>165100</xdr:colOff>
      <xdr:row>108</xdr:row>
      <xdr:rowOff>132714</xdr:rowOff>
    </xdr:to>
    <xdr:sp macro="" textlink="">
      <xdr:nvSpPr>
        <xdr:cNvPr id="350" name="楕円 349">
          <a:extLst>
            <a:ext uri="{FF2B5EF4-FFF2-40B4-BE49-F238E27FC236}">
              <a16:creationId xmlns:a16="http://schemas.microsoft.com/office/drawing/2014/main" id="{4F0CC083-0E0A-4D1E-ABF1-A9D6AB8F6384}"/>
            </a:ext>
          </a:extLst>
        </xdr:cNvPr>
        <xdr:cNvSpPr/>
      </xdr:nvSpPr>
      <xdr:spPr>
        <a:xfrm>
          <a:off x="19494500" y="18547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80963</xdr:rowOff>
    </xdr:from>
    <xdr:to>
      <xdr:col>107</xdr:col>
      <xdr:colOff>50800</xdr:colOff>
      <xdr:row>108</xdr:row>
      <xdr:rowOff>81914</xdr:rowOff>
    </xdr:to>
    <xdr:cxnSp macro="">
      <xdr:nvCxnSpPr>
        <xdr:cNvPr id="351" name="直線コネクタ 350">
          <a:extLst>
            <a:ext uri="{FF2B5EF4-FFF2-40B4-BE49-F238E27FC236}">
              <a16:creationId xmlns:a16="http://schemas.microsoft.com/office/drawing/2014/main" id="{B889048F-0CE4-46A6-9A08-25CC6B220554}"/>
            </a:ext>
          </a:extLst>
        </xdr:cNvPr>
        <xdr:cNvCxnSpPr/>
      </xdr:nvCxnSpPr>
      <xdr:spPr>
        <a:xfrm flipV="1">
          <a:off x="19545300" y="18597563"/>
          <a:ext cx="889000" cy="9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167323</xdr:rowOff>
    </xdr:from>
    <xdr:to>
      <xdr:col>98</xdr:col>
      <xdr:colOff>38100</xdr:colOff>
      <xdr:row>108</xdr:row>
      <xdr:rowOff>97473</xdr:rowOff>
    </xdr:to>
    <xdr:sp macro="" textlink="">
      <xdr:nvSpPr>
        <xdr:cNvPr id="352" name="楕円 351">
          <a:extLst>
            <a:ext uri="{FF2B5EF4-FFF2-40B4-BE49-F238E27FC236}">
              <a16:creationId xmlns:a16="http://schemas.microsoft.com/office/drawing/2014/main" id="{6409D6DA-896C-4F8E-9B86-35F9AB5F35F8}"/>
            </a:ext>
          </a:extLst>
        </xdr:cNvPr>
        <xdr:cNvSpPr/>
      </xdr:nvSpPr>
      <xdr:spPr>
        <a:xfrm>
          <a:off x="18605500" y="18512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46673</xdr:rowOff>
    </xdr:from>
    <xdr:to>
      <xdr:col>102</xdr:col>
      <xdr:colOff>114300</xdr:colOff>
      <xdr:row>108</xdr:row>
      <xdr:rowOff>81914</xdr:rowOff>
    </xdr:to>
    <xdr:cxnSp macro="">
      <xdr:nvCxnSpPr>
        <xdr:cNvPr id="353" name="直線コネクタ 352">
          <a:extLst>
            <a:ext uri="{FF2B5EF4-FFF2-40B4-BE49-F238E27FC236}">
              <a16:creationId xmlns:a16="http://schemas.microsoft.com/office/drawing/2014/main" id="{27756FA8-2111-43C6-8886-53648E229A70}"/>
            </a:ext>
          </a:extLst>
        </xdr:cNvPr>
        <xdr:cNvCxnSpPr/>
      </xdr:nvCxnSpPr>
      <xdr:spPr>
        <a:xfrm>
          <a:off x="18656300" y="18563273"/>
          <a:ext cx="889000" cy="3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102570</xdr:rowOff>
    </xdr:from>
    <xdr:ext cx="469744" cy="259045"/>
    <xdr:sp macro="" textlink="">
      <xdr:nvSpPr>
        <xdr:cNvPr id="354" name="n_1aveValue【庁舎】&#10;一人当たり面積">
          <a:extLst>
            <a:ext uri="{FF2B5EF4-FFF2-40B4-BE49-F238E27FC236}">
              <a16:creationId xmlns:a16="http://schemas.microsoft.com/office/drawing/2014/main" id="{DCB8121C-9F12-491B-88B8-0C40A12FC866}"/>
            </a:ext>
          </a:extLst>
        </xdr:cNvPr>
        <xdr:cNvSpPr txBox="1"/>
      </xdr:nvSpPr>
      <xdr:spPr>
        <a:xfrm>
          <a:off x="21075727" y="181048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103522</xdr:rowOff>
    </xdr:from>
    <xdr:ext cx="469744" cy="259045"/>
    <xdr:sp macro="" textlink="">
      <xdr:nvSpPr>
        <xdr:cNvPr id="355" name="n_2aveValue【庁舎】&#10;一人当たり面積">
          <a:extLst>
            <a:ext uri="{FF2B5EF4-FFF2-40B4-BE49-F238E27FC236}">
              <a16:creationId xmlns:a16="http://schemas.microsoft.com/office/drawing/2014/main" id="{FC1DB34F-CC77-48CB-9C5A-2CD981645A28}"/>
            </a:ext>
          </a:extLst>
        </xdr:cNvPr>
        <xdr:cNvSpPr txBox="1"/>
      </xdr:nvSpPr>
      <xdr:spPr>
        <a:xfrm>
          <a:off x="20199427" y="18105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130191</xdr:rowOff>
    </xdr:from>
    <xdr:ext cx="469744" cy="259045"/>
    <xdr:sp macro="" textlink="">
      <xdr:nvSpPr>
        <xdr:cNvPr id="356" name="n_3aveValue【庁舎】&#10;一人当たり面積">
          <a:extLst>
            <a:ext uri="{FF2B5EF4-FFF2-40B4-BE49-F238E27FC236}">
              <a16:creationId xmlns:a16="http://schemas.microsoft.com/office/drawing/2014/main" id="{1839E4A2-5444-406B-B8E3-CBB5C173C6C5}"/>
            </a:ext>
          </a:extLst>
        </xdr:cNvPr>
        <xdr:cNvSpPr txBox="1"/>
      </xdr:nvSpPr>
      <xdr:spPr>
        <a:xfrm>
          <a:off x="19310427" y="181324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110190</xdr:rowOff>
    </xdr:from>
    <xdr:ext cx="469744" cy="259045"/>
    <xdr:sp macro="" textlink="">
      <xdr:nvSpPr>
        <xdr:cNvPr id="357" name="n_4aveValue【庁舎】&#10;一人当たり面積">
          <a:extLst>
            <a:ext uri="{FF2B5EF4-FFF2-40B4-BE49-F238E27FC236}">
              <a16:creationId xmlns:a16="http://schemas.microsoft.com/office/drawing/2014/main" id="{48D2ED31-1BB9-4A40-9D08-2F7876A2A973}"/>
            </a:ext>
          </a:extLst>
        </xdr:cNvPr>
        <xdr:cNvSpPr txBox="1"/>
      </xdr:nvSpPr>
      <xdr:spPr>
        <a:xfrm>
          <a:off x="18421427" y="181124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120032</xdr:rowOff>
    </xdr:from>
    <xdr:ext cx="469744" cy="259045"/>
    <xdr:sp macro="" textlink="">
      <xdr:nvSpPr>
        <xdr:cNvPr id="358" name="n_1mainValue【庁舎】&#10;一人当たり面積">
          <a:extLst>
            <a:ext uri="{FF2B5EF4-FFF2-40B4-BE49-F238E27FC236}">
              <a16:creationId xmlns:a16="http://schemas.microsoft.com/office/drawing/2014/main" id="{2E6BFADE-6FA2-4E28-91FD-31837FF3D217}"/>
            </a:ext>
          </a:extLst>
        </xdr:cNvPr>
        <xdr:cNvSpPr txBox="1"/>
      </xdr:nvSpPr>
      <xdr:spPr>
        <a:xfrm>
          <a:off x="21075727" y="18636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122890</xdr:rowOff>
    </xdr:from>
    <xdr:ext cx="469744" cy="259045"/>
    <xdr:sp macro="" textlink="">
      <xdr:nvSpPr>
        <xdr:cNvPr id="359" name="n_2mainValue【庁舎】&#10;一人当たり面積">
          <a:extLst>
            <a:ext uri="{FF2B5EF4-FFF2-40B4-BE49-F238E27FC236}">
              <a16:creationId xmlns:a16="http://schemas.microsoft.com/office/drawing/2014/main" id="{572C0050-2696-45FD-B3C9-EC6EDF345C56}"/>
            </a:ext>
          </a:extLst>
        </xdr:cNvPr>
        <xdr:cNvSpPr txBox="1"/>
      </xdr:nvSpPr>
      <xdr:spPr>
        <a:xfrm>
          <a:off x="20199427" y="186394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123841</xdr:rowOff>
    </xdr:from>
    <xdr:ext cx="469744" cy="259045"/>
    <xdr:sp macro="" textlink="">
      <xdr:nvSpPr>
        <xdr:cNvPr id="360" name="n_3mainValue【庁舎】&#10;一人当たり面積">
          <a:extLst>
            <a:ext uri="{FF2B5EF4-FFF2-40B4-BE49-F238E27FC236}">
              <a16:creationId xmlns:a16="http://schemas.microsoft.com/office/drawing/2014/main" id="{1462C8C3-3A25-4E7C-A8B1-D4DCA176B1D8}"/>
            </a:ext>
          </a:extLst>
        </xdr:cNvPr>
        <xdr:cNvSpPr txBox="1"/>
      </xdr:nvSpPr>
      <xdr:spPr>
        <a:xfrm>
          <a:off x="19310427" y="186404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88600</xdr:rowOff>
    </xdr:from>
    <xdr:ext cx="469744" cy="259045"/>
    <xdr:sp macro="" textlink="">
      <xdr:nvSpPr>
        <xdr:cNvPr id="361" name="n_4mainValue【庁舎】&#10;一人当たり面積">
          <a:extLst>
            <a:ext uri="{FF2B5EF4-FFF2-40B4-BE49-F238E27FC236}">
              <a16:creationId xmlns:a16="http://schemas.microsoft.com/office/drawing/2014/main" id="{4342B029-00AD-4247-9D21-B3D505FC5500}"/>
            </a:ext>
          </a:extLst>
        </xdr:cNvPr>
        <xdr:cNvSpPr txBox="1"/>
      </xdr:nvSpPr>
      <xdr:spPr>
        <a:xfrm>
          <a:off x="18421427" y="186052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362" name="正方形/長方形 361">
          <a:extLst>
            <a:ext uri="{FF2B5EF4-FFF2-40B4-BE49-F238E27FC236}">
              <a16:creationId xmlns:a16="http://schemas.microsoft.com/office/drawing/2014/main" id="{8BF102A6-93E7-4464-BEFA-6F6150F8E248}"/>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363" name="正方形/長方形 362">
          <a:extLst>
            <a:ext uri="{FF2B5EF4-FFF2-40B4-BE49-F238E27FC236}">
              <a16:creationId xmlns:a16="http://schemas.microsoft.com/office/drawing/2014/main" id="{FFB5A9A0-F08D-41AA-8AB3-49B8AD103F83}"/>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364" name="テキスト ボックス 363">
          <a:extLst>
            <a:ext uri="{FF2B5EF4-FFF2-40B4-BE49-F238E27FC236}">
              <a16:creationId xmlns:a16="http://schemas.microsoft.com/office/drawing/2014/main" id="{3A826AED-7AB0-4388-9CCB-65C8136D7209}"/>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体育館・プールの有形固定資産減価償却率は</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81.3</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％と類似団体内平均値を上回っている。平成</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年度は屋内プールの大規模修繕工事を行ったため前年度と比較して減少したものの、令和元年度</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以降</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は建替え及び大規模修繕等を行っていないため増加しており、類似団体内平均値と大きく乖離している。建築から</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40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以上経過した体育館があるほか、屋内プールの維持管理費が大きくなっており、これらの施設の維持管理方法が課題となっている。人口減少に伴う需要の変化に対応するため、複合化・集約化、除却及び転用等を検討する必要があるが、公共施設等個別施設計画（建物系施設）に基づき、自主点検を毎年行うなど適切な施設の維持管理に努める。</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12304;&#36001;&#25919;&#29366;&#27841;&#36039;&#26009;&#38598;&#12305;_024465_&#38542;&#19978;&#30010;_2020(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公会計指標分析・財政指標組合せ分析表"/>
      <sheetName val="施設類型別ストック情報分析表①"/>
      <sheetName val="施設類型別ストック情報分析表②"/>
    </sheetNames>
    <sheetDataSet>
      <sheetData sheetId="0">
        <row r="50">
          <cell r="BP50" t="str">
            <v>H28</v>
          </cell>
          <cell r="BX50" t="str">
            <v>H29</v>
          </cell>
          <cell r="CF50" t="str">
            <v>H30</v>
          </cell>
          <cell r="CN50" t="str">
            <v>R01</v>
          </cell>
          <cell r="CV50" t="str">
            <v>R02</v>
          </cell>
        </row>
        <row r="51">
          <cell r="AN51" t="str">
            <v>当該団体値</v>
          </cell>
          <cell r="BP51">
            <v>73.099999999999994</v>
          </cell>
          <cell r="BX51">
            <v>65.599999999999994</v>
          </cell>
          <cell r="CF51">
            <v>53.6</v>
          </cell>
          <cell r="CN51">
            <v>43</v>
          </cell>
          <cell r="CV51">
            <v>25.4</v>
          </cell>
        </row>
        <row r="53">
          <cell r="BP53">
            <v>60</v>
          </cell>
          <cell r="BX53">
            <v>62.3</v>
          </cell>
          <cell r="CF53">
            <v>65.400000000000006</v>
          </cell>
          <cell r="CN53">
            <v>67.7</v>
          </cell>
          <cell r="CV53">
            <v>69.400000000000006</v>
          </cell>
        </row>
        <row r="55">
          <cell r="AN55" t="str">
            <v>類似団体内平均値</v>
          </cell>
          <cell r="BP55">
            <v>38.5</v>
          </cell>
          <cell r="BX55">
            <v>32.799999999999997</v>
          </cell>
          <cell r="CF55">
            <v>20.9</v>
          </cell>
          <cell r="CN55">
            <v>21</v>
          </cell>
          <cell r="CV55">
            <v>23.5</v>
          </cell>
        </row>
        <row r="57">
          <cell r="BP57">
            <v>57.6</v>
          </cell>
          <cell r="BX57">
            <v>58.9</v>
          </cell>
          <cell r="CF57">
            <v>60.5</v>
          </cell>
          <cell r="CN57">
            <v>61.2</v>
          </cell>
          <cell r="CV57">
            <v>61.8</v>
          </cell>
        </row>
        <row r="72">
          <cell r="BP72" t="str">
            <v>H28</v>
          </cell>
          <cell r="BX72" t="str">
            <v>H29</v>
          </cell>
          <cell r="CF72" t="str">
            <v>H30</v>
          </cell>
          <cell r="CN72" t="str">
            <v>R01</v>
          </cell>
          <cell r="CV72" t="str">
            <v>R02</v>
          </cell>
        </row>
        <row r="73">
          <cell r="AN73" t="str">
            <v>当該団体値</v>
          </cell>
          <cell r="BP73">
            <v>73.099999999999994</v>
          </cell>
          <cell r="BX73">
            <v>65.599999999999994</v>
          </cell>
          <cell r="CF73">
            <v>53.6</v>
          </cell>
          <cell r="CN73">
            <v>43</v>
          </cell>
          <cell r="CV73">
            <v>25.4</v>
          </cell>
        </row>
        <row r="75">
          <cell r="BP75">
            <v>10.7</v>
          </cell>
          <cell r="BX75">
            <v>10.7</v>
          </cell>
          <cell r="CF75">
            <v>11.1</v>
          </cell>
          <cell r="CN75">
            <v>11.4</v>
          </cell>
          <cell r="CV75">
            <v>11.3</v>
          </cell>
        </row>
        <row r="77">
          <cell r="AN77" t="str">
            <v>類似団体内平均値</v>
          </cell>
          <cell r="BP77">
            <v>38.5</v>
          </cell>
          <cell r="BX77">
            <v>32.799999999999997</v>
          </cell>
          <cell r="CF77">
            <v>20.9</v>
          </cell>
          <cell r="CN77">
            <v>21</v>
          </cell>
          <cell r="CV77">
            <v>23.5</v>
          </cell>
        </row>
        <row r="79">
          <cell r="BP79">
            <v>9.1999999999999993</v>
          </cell>
          <cell r="BX79">
            <v>9.1</v>
          </cell>
          <cell r="CF79">
            <v>9.1</v>
          </cell>
          <cell r="CN79">
            <v>9.1999999999999993</v>
          </cell>
          <cell r="CV79">
            <v>8.6</v>
          </cell>
        </row>
      </sheetData>
      <sheetData sheetId="1" refreshError="1"/>
      <sheetData sheetId="2"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25" zeroHeight="1"/>
  <cols>
    <col min="1" max="11" width="2.125" style="188" customWidth="1"/>
    <col min="12" max="12" width="2.25" style="188" customWidth="1"/>
    <col min="13" max="17" width="2.375" style="188" customWidth="1"/>
    <col min="18" max="119" width="2.125" style="188" customWidth="1"/>
    <col min="120" max="16384" width="0" style="188" hidden="1"/>
  </cols>
  <sheetData>
    <row r="1" spans="1:119" ht="33" customHeight="1">
      <c r="A1" s="186"/>
      <c r="B1" s="441" t="s">
        <v>80</v>
      </c>
      <c r="C1" s="441"/>
      <c r="D1" s="441"/>
      <c r="E1" s="441"/>
      <c r="F1" s="441"/>
      <c r="G1" s="441"/>
      <c r="H1" s="441"/>
      <c r="I1" s="441"/>
      <c r="J1" s="441"/>
      <c r="K1" s="441"/>
      <c r="L1" s="441"/>
      <c r="M1" s="441"/>
      <c r="N1" s="441"/>
      <c r="O1" s="441"/>
      <c r="P1" s="441"/>
      <c r="Q1" s="441"/>
      <c r="R1" s="441"/>
      <c r="S1" s="441"/>
      <c r="T1" s="441"/>
      <c r="U1" s="441"/>
      <c r="V1" s="441"/>
      <c r="W1" s="441"/>
      <c r="X1" s="441"/>
      <c r="Y1" s="441"/>
      <c r="Z1" s="441"/>
      <c r="AA1" s="441"/>
      <c r="AB1" s="441"/>
      <c r="AC1" s="441"/>
      <c r="AD1" s="441"/>
      <c r="AE1" s="441"/>
      <c r="AF1" s="441"/>
      <c r="AG1" s="441"/>
      <c r="AH1" s="441"/>
      <c r="AI1" s="441"/>
      <c r="AJ1" s="441"/>
      <c r="AK1" s="441"/>
      <c r="AL1" s="441"/>
      <c r="AM1" s="441"/>
      <c r="AN1" s="441"/>
      <c r="AO1" s="441"/>
      <c r="AP1" s="441"/>
      <c r="AQ1" s="441"/>
      <c r="AR1" s="441"/>
      <c r="AS1" s="441"/>
      <c r="AT1" s="441"/>
      <c r="AU1" s="441"/>
      <c r="AV1" s="441"/>
      <c r="AW1" s="441"/>
      <c r="AX1" s="441"/>
      <c r="AY1" s="441"/>
      <c r="AZ1" s="441"/>
      <c r="BA1" s="441"/>
      <c r="BB1" s="441"/>
      <c r="BC1" s="441"/>
      <c r="BD1" s="441"/>
      <c r="BE1" s="441"/>
      <c r="BF1" s="441"/>
      <c r="BG1" s="441"/>
      <c r="BH1" s="441"/>
      <c r="BI1" s="441"/>
      <c r="BJ1" s="441"/>
      <c r="BK1" s="441"/>
      <c r="BL1" s="441"/>
      <c r="BM1" s="441"/>
      <c r="BN1" s="441"/>
      <c r="BO1" s="441"/>
      <c r="BP1" s="441"/>
      <c r="BQ1" s="441"/>
      <c r="BR1" s="441"/>
      <c r="BS1" s="441"/>
      <c r="BT1" s="441"/>
      <c r="BU1" s="441"/>
      <c r="BV1" s="441"/>
      <c r="BW1" s="441"/>
      <c r="BX1" s="441"/>
      <c r="BY1" s="441"/>
      <c r="BZ1" s="441"/>
      <c r="CA1" s="441"/>
      <c r="CB1" s="441"/>
      <c r="CC1" s="441"/>
      <c r="CD1" s="441"/>
      <c r="CE1" s="441"/>
      <c r="CF1" s="441"/>
      <c r="CG1" s="441"/>
      <c r="CH1" s="441"/>
      <c r="CI1" s="441"/>
      <c r="CJ1" s="441"/>
      <c r="CK1" s="441"/>
      <c r="CL1" s="441"/>
      <c r="CM1" s="441"/>
      <c r="CN1" s="441"/>
      <c r="CO1" s="441"/>
      <c r="CP1" s="441"/>
      <c r="CQ1" s="441"/>
      <c r="CR1" s="441"/>
      <c r="CS1" s="441"/>
      <c r="CT1" s="441"/>
      <c r="CU1" s="441"/>
      <c r="CV1" s="441"/>
      <c r="CW1" s="441"/>
      <c r="CX1" s="441"/>
      <c r="CY1" s="441"/>
      <c r="CZ1" s="441"/>
      <c r="DA1" s="441"/>
      <c r="DB1" s="441"/>
      <c r="DC1" s="441"/>
      <c r="DD1" s="441"/>
      <c r="DE1" s="441"/>
      <c r="DF1" s="441"/>
      <c r="DG1" s="441"/>
      <c r="DH1" s="441"/>
      <c r="DI1" s="441"/>
      <c r="DJ1" s="187"/>
      <c r="DK1" s="187"/>
      <c r="DL1" s="187"/>
      <c r="DM1" s="187"/>
      <c r="DN1" s="187"/>
      <c r="DO1" s="187"/>
    </row>
    <row r="2" spans="1:119" ht="24.75" thickBot="1">
      <c r="A2" s="186"/>
      <c r="B2" s="189" t="s">
        <v>81</v>
      </c>
      <c r="C2" s="189"/>
      <c r="D2" s="190"/>
      <c r="E2" s="186"/>
      <c r="F2" s="186"/>
      <c r="G2" s="186"/>
      <c r="H2" s="186"/>
      <c r="I2" s="186"/>
      <c r="J2" s="186"/>
      <c r="K2" s="186"/>
      <c r="L2" s="186"/>
      <c r="M2" s="186"/>
      <c r="N2" s="186"/>
      <c r="O2" s="186"/>
      <c r="P2" s="186"/>
      <c r="Q2" s="186"/>
      <c r="R2" s="186"/>
      <c r="S2" s="186"/>
      <c r="T2" s="186"/>
      <c r="U2" s="186"/>
      <c r="V2" s="186"/>
      <c r="W2" s="186"/>
      <c r="X2" s="186"/>
      <c r="Y2" s="186"/>
      <c r="Z2" s="186"/>
      <c r="AA2" s="186"/>
      <c r="AB2" s="186"/>
      <c r="AC2" s="186"/>
      <c r="AD2" s="186"/>
      <c r="AE2" s="186"/>
      <c r="AF2" s="186"/>
      <c r="AG2" s="186"/>
      <c r="AH2" s="186"/>
      <c r="AI2" s="186"/>
      <c r="AJ2" s="186"/>
      <c r="AK2" s="186"/>
      <c r="AL2" s="186"/>
      <c r="AM2" s="186"/>
      <c r="AN2" s="186"/>
      <c r="AO2" s="186"/>
      <c r="AP2" s="186"/>
      <c r="AQ2" s="186"/>
      <c r="AR2" s="186"/>
      <c r="AS2" s="186"/>
      <c r="AT2" s="186"/>
      <c r="AU2" s="186"/>
      <c r="AV2" s="186"/>
      <c r="AW2" s="186"/>
      <c r="AX2" s="186"/>
      <c r="AY2" s="186"/>
      <c r="AZ2" s="186"/>
      <c r="BA2" s="186"/>
      <c r="BB2" s="186"/>
      <c r="BC2" s="186"/>
      <c r="BD2" s="186"/>
      <c r="BE2" s="186"/>
      <c r="BF2" s="186"/>
      <c r="BG2" s="186"/>
      <c r="BH2" s="186"/>
      <c r="BI2" s="186"/>
      <c r="BJ2" s="186"/>
      <c r="BK2" s="186"/>
      <c r="BL2" s="186"/>
      <c r="BM2" s="186"/>
      <c r="BN2" s="186"/>
      <c r="BO2" s="186"/>
      <c r="BP2" s="186"/>
      <c r="BQ2" s="186"/>
      <c r="BR2" s="186"/>
      <c r="BS2" s="186"/>
      <c r="BT2" s="186"/>
      <c r="BU2" s="186"/>
      <c r="BV2" s="186"/>
      <c r="BW2" s="186"/>
      <c r="BX2" s="186"/>
      <c r="BY2" s="186"/>
      <c r="BZ2" s="186"/>
      <c r="CA2" s="186"/>
      <c r="CB2" s="186"/>
      <c r="CC2" s="186"/>
      <c r="CD2" s="186"/>
      <c r="CE2" s="186"/>
      <c r="CF2" s="186"/>
      <c r="CG2" s="186"/>
      <c r="CH2" s="186"/>
      <c r="CI2" s="186"/>
      <c r="CJ2" s="186"/>
      <c r="CK2" s="186"/>
      <c r="CL2" s="186"/>
      <c r="CM2" s="186"/>
      <c r="CN2" s="186"/>
      <c r="CO2" s="186"/>
      <c r="CP2" s="186"/>
      <c r="CQ2" s="186"/>
      <c r="CR2" s="186"/>
      <c r="CS2" s="186"/>
      <c r="CT2" s="186"/>
      <c r="CU2" s="186"/>
      <c r="CV2" s="186"/>
      <c r="CW2" s="186"/>
      <c r="CX2" s="186"/>
      <c r="CY2" s="186"/>
      <c r="CZ2" s="186"/>
      <c r="DA2" s="186"/>
      <c r="DB2" s="186"/>
      <c r="DC2" s="186"/>
      <c r="DD2" s="186"/>
      <c r="DE2" s="186"/>
      <c r="DF2" s="186"/>
      <c r="DG2" s="186"/>
      <c r="DH2" s="186"/>
      <c r="DI2" s="186"/>
      <c r="DJ2" s="186"/>
      <c r="DK2" s="186"/>
      <c r="DL2" s="186"/>
      <c r="DM2" s="186"/>
      <c r="DN2" s="186"/>
      <c r="DO2" s="186"/>
    </row>
    <row r="3" spans="1:119" ht="18.75" customHeight="1" thickBot="1">
      <c r="A3" s="187"/>
      <c r="B3" s="442" t="s">
        <v>82</v>
      </c>
      <c r="C3" s="443"/>
      <c r="D3" s="443"/>
      <c r="E3" s="444"/>
      <c r="F3" s="444"/>
      <c r="G3" s="444"/>
      <c r="H3" s="444"/>
      <c r="I3" s="444"/>
      <c r="J3" s="444"/>
      <c r="K3" s="444"/>
      <c r="L3" s="444" t="s">
        <v>83</v>
      </c>
      <c r="M3" s="444"/>
      <c r="N3" s="444"/>
      <c r="O3" s="444"/>
      <c r="P3" s="444"/>
      <c r="Q3" s="444"/>
      <c r="R3" s="451"/>
      <c r="S3" s="451"/>
      <c r="T3" s="451"/>
      <c r="U3" s="451"/>
      <c r="V3" s="452"/>
      <c r="W3" s="426" t="s">
        <v>84</v>
      </c>
      <c r="X3" s="427"/>
      <c r="Y3" s="427"/>
      <c r="Z3" s="427"/>
      <c r="AA3" s="427"/>
      <c r="AB3" s="443"/>
      <c r="AC3" s="451" t="s">
        <v>85</v>
      </c>
      <c r="AD3" s="427"/>
      <c r="AE3" s="427"/>
      <c r="AF3" s="427"/>
      <c r="AG3" s="427"/>
      <c r="AH3" s="427"/>
      <c r="AI3" s="427"/>
      <c r="AJ3" s="427"/>
      <c r="AK3" s="427"/>
      <c r="AL3" s="428"/>
      <c r="AM3" s="426" t="s">
        <v>86</v>
      </c>
      <c r="AN3" s="427"/>
      <c r="AO3" s="427"/>
      <c r="AP3" s="427"/>
      <c r="AQ3" s="427"/>
      <c r="AR3" s="427"/>
      <c r="AS3" s="427"/>
      <c r="AT3" s="427"/>
      <c r="AU3" s="427"/>
      <c r="AV3" s="427"/>
      <c r="AW3" s="427"/>
      <c r="AX3" s="428"/>
      <c r="AY3" s="463" t="s">
        <v>1</v>
      </c>
      <c r="AZ3" s="464"/>
      <c r="BA3" s="464"/>
      <c r="BB3" s="464"/>
      <c r="BC3" s="464"/>
      <c r="BD3" s="464"/>
      <c r="BE3" s="464"/>
      <c r="BF3" s="464"/>
      <c r="BG3" s="464"/>
      <c r="BH3" s="464"/>
      <c r="BI3" s="464"/>
      <c r="BJ3" s="464"/>
      <c r="BK3" s="464"/>
      <c r="BL3" s="464"/>
      <c r="BM3" s="465"/>
      <c r="BN3" s="426" t="s">
        <v>87</v>
      </c>
      <c r="BO3" s="427"/>
      <c r="BP3" s="427"/>
      <c r="BQ3" s="427"/>
      <c r="BR3" s="427"/>
      <c r="BS3" s="427"/>
      <c r="BT3" s="427"/>
      <c r="BU3" s="428"/>
      <c r="BV3" s="426" t="s">
        <v>88</v>
      </c>
      <c r="BW3" s="427"/>
      <c r="BX3" s="427"/>
      <c r="BY3" s="427"/>
      <c r="BZ3" s="427"/>
      <c r="CA3" s="427"/>
      <c r="CB3" s="427"/>
      <c r="CC3" s="428"/>
      <c r="CD3" s="463" t="s">
        <v>1</v>
      </c>
      <c r="CE3" s="464"/>
      <c r="CF3" s="464"/>
      <c r="CG3" s="464"/>
      <c r="CH3" s="464"/>
      <c r="CI3" s="464"/>
      <c r="CJ3" s="464"/>
      <c r="CK3" s="464"/>
      <c r="CL3" s="464"/>
      <c r="CM3" s="464"/>
      <c r="CN3" s="464"/>
      <c r="CO3" s="464"/>
      <c r="CP3" s="464"/>
      <c r="CQ3" s="464"/>
      <c r="CR3" s="464"/>
      <c r="CS3" s="465"/>
      <c r="CT3" s="426" t="s">
        <v>89</v>
      </c>
      <c r="CU3" s="427"/>
      <c r="CV3" s="427"/>
      <c r="CW3" s="427"/>
      <c r="CX3" s="427"/>
      <c r="CY3" s="427"/>
      <c r="CZ3" s="427"/>
      <c r="DA3" s="428"/>
      <c r="DB3" s="426" t="s">
        <v>90</v>
      </c>
      <c r="DC3" s="427"/>
      <c r="DD3" s="427"/>
      <c r="DE3" s="427"/>
      <c r="DF3" s="427"/>
      <c r="DG3" s="427"/>
      <c r="DH3" s="427"/>
      <c r="DI3" s="428"/>
      <c r="DJ3" s="186"/>
      <c r="DK3" s="186"/>
      <c r="DL3" s="186"/>
      <c r="DM3" s="186"/>
      <c r="DN3" s="186"/>
      <c r="DO3" s="186"/>
    </row>
    <row r="4" spans="1:119" ht="18.75" customHeight="1">
      <c r="A4" s="187"/>
      <c r="B4" s="445"/>
      <c r="C4" s="446"/>
      <c r="D4" s="446"/>
      <c r="E4" s="447"/>
      <c r="F4" s="447"/>
      <c r="G4" s="447"/>
      <c r="H4" s="447"/>
      <c r="I4" s="447"/>
      <c r="J4" s="447"/>
      <c r="K4" s="447"/>
      <c r="L4" s="447"/>
      <c r="M4" s="447"/>
      <c r="N4" s="447"/>
      <c r="O4" s="447"/>
      <c r="P4" s="447"/>
      <c r="Q4" s="447"/>
      <c r="R4" s="453"/>
      <c r="S4" s="453"/>
      <c r="T4" s="453"/>
      <c r="U4" s="453"/>
      <c r="V4" s="454"/>
      <c r="W4" s="457"/>
      <c r="X4" s="458"/>
      <c r="Y4" s="458"/>
      <c r="Z4" s="458"/>
      <c r="AA4" s="458"/>
      <c r="AB4" s="446"/>
      <c r="AC4" s="453"/>
      <c r="AD4" s="458"/>
      <c r="AE4" s="458"/>
      <c r="AF4" s="458"/>
      <c r="AG4" s="458"/>
      <c r="AH4" s="458"/>
      <c r="AI4" s="458"/>
      <c r="AJ4" s="458"/>
      <c r="AK4" s="458"/>
      <c r="AL4" s="461"/>
      <c r="AM4" s="459"/>
      <c r="AN4" s="460"/>
      <c r="AO4" s="460"/>
      <c r="AP4" s="460"/>
      <c r="AQ4" s="460"/>
      <c r="AR4" s="460"/>
      <c r="AS4" s="460"/>
      <c r="AT4" s="460"/>
      <c r="AU4" s="460"/>
      <c r="AV4" s="460"/>
      <c r="AW4" s="460"/>
      <c r="AX4" s="462"/>
      <c r="AY4" s="429" t="s">
        <v>91</v>
      </c>
      <c r="AZ4" s="430"/>
      <c r="BA4" s="430"/>
      <c r="BB4" s="430"/>
      <c r="BC4" s="430"/>
      <c r="BD4" s="430"/>
      <c r="BE4" s="430"/>
      <c r="BF4" s="430"/>
      <c r="BG4" s="430"/>
      <c r="BH4" s="430"/>
      <c r="BI4" s="430"/>
      <c r="BJ4" s="430"/>
      <c r="BK4" s="430"/>
      <c r="BL4" s="430"/>
      <c r="BM4" s="431"/>
      <c r="BN4" s="432">
        <v>7960171</v>
      </c>
      <c r="BO4" s="433"/>
      <c r="BP4" s="433"/>
      <c r="BQ4" s="433"/>
      <c r="BR4" s="433"/>
      <c r="BS4" s="433"/>
      <c r="BT4" s="433"/>
      <c r="BU4" s="434"/>
      <c r="BV4" s="432">
        <v>5895082</v>
      </c>
      <c r="BW4" s="433"/>
      <c r="BX4" s="433"/>
      <c r="BY4" s="433"/>
      <c r="BZ4" s="433"/>
      <c r="CA4" s="433"/>
      <c r="CB4" s="433"/>
      <c r="CC4" s="434"/>
      <c r="CD4" s="435" t="s">
        <v>92</v>
      </c>
      <c r="CE4" s="436"/>
      <c r="CF4" s="436"/>
      <c r="CG4" s="436"/>
      <c r="CH4" s="436"/>
      <c r="CI4" s="436"/>
      <c r="CJ4" s="436"/>
      <c r="CK4" s="436"/>
      <c r="CL4" s="436"/>
      <c r="CM4" s="436"/>
      <c r="CN4" s="436"/>
      <c r="CO4" s="436"/>
      <c r="CP4" s="436"/>
      <c r="CQ4" s="436"/>
      <c r="CR4" s="436"/>
      <c r="CS4" s="437"/>
      <c r="CT4" s="438">
        <v>6.2</v>
      </c>
      <c r="CU4" s="439"/>
      <c r="CV4" s="439"/>
      <c r="CW4" s="439"/>
      <c r="CX4" s="439"/>
      <c r="CY4" s="439"/>
      <c r="CZ4" s="439"/>
      <c r="DA4" s="440"/>
      <c r="DB4" s="438">
        <v>9</v>
      </c>
      <c r="DC4" s="439"/>
      <c r="DD4" s="439"/>
      <c r="DE4" s="439"/>
      <c r="DF4" s="439"/>
      <c r="DG4" s="439"/>
      <c r="DH4" s="439"/>
      <c r="DI4" s="440"/>
      <c r="DJ4" s="186"/>
      <c r="DK4" s="186"/>
      <c r="DL4" s="186"/>
      <c r="DM4" s="186"/>
      <c r="DN4" s="186"/>
      <c r="DO4" s="186"/>
    </row>
    <row r="5" spans="1:119" ht="18.75" customHeight="1">
      <c r="A5" s="187"/>
      <c r="B5" s="448"/>
      <c r="C5" s="449"/>
      <c r="D5" s="449"/>
      <c r="E5" s="450"/>
      <c r="F5" s="450"/>
      <c r="G5" s="450"/>
      <c r="H5" s="450"/>
      <c r="I5" s="450"/>
      <c r="J5" s="450"/>
      <c r="K5" s="450"/>
      <c r="L5" s="450"/>
      <c r="M5" s="450"/>
      <c r="N5" s="450"/>
      <c r="O5" s="450"/>
      <c r="P5" s="450"/>
      <c r="Q5" s="450"/>
      <c r="R5" s="455"/>
      <c r="S5" s="455"/>
      <c r="T5" s="455"/>
      <c r="U5" s="455"/>
      <c r="V5" s="456"/>
      <c r="W5" s="459"/>
      <c r="X5" s="460"/>
      <c r="Y5" s="460"/>
      <c r="Z5" s="460"/>
      <c r="AA5" s="460"/>
      <c r="AB5" s="449"/>
      <c r="AC5" s="455"/>
      <c r="AD5" s="460"/>
      <c r="AE5" s="460"/>
      <c r="AF5" s="460"/>
      <c r="AG5" s="460"/>
      <c r="AH5" s="460"/>
      <c r="AI5" s="460"/>
      <c r="AJ5" s="460"/>
      <c r="AK5" s="460"/>
      <c r="AL5" s="462"/>
      <c r="AM5" s="498" t="s">
        <v>93</v>
      </c>
      <c r="AN5" s="499"/>
      <c r="AO5" s="499"/>
      <c r="AP5" s="499"/>
      <c r="AQ5" s="499"/>
      <c r="AR5" s="499"/>
      <c r="AS5" s="499"/>
      <c r="AT5" s="500"/>
      <c r="AU5" s="501" t="s">
        <v>94</v>
      </c>
      <c r="AV5" s="502"/>
      <c r="AW5" s="502"/>
      <c r="AX5" s="502"/>
      <c r="AY5" s="503" t="s">
        <v>95</v>
      </c>
      <c r="AZ5" s="504"/>
      <c r="BA5" s="504"/>
      <c r="BB5" s="504"/>
      <c r="BC5" s="504"/>
      <c r="BD5" s="504"/>
      <c r="BE5" s="504"/>
      <c r="BF5" s="504"/>
      <c r="BG5" s="504"/>
      <c r="BH5" s="504"/>
      <c r="BI5" s="504"/>
      <c r="BJ5" s="504"/>
      <c r="BK5" s="504"/>
      <c r="BL5" s="504"/>
      <c r="BM5" s="505"/>
      <c r="BN5" s="469">
        <v>7718821</v>
      </c>
      <c r="BO5" s="470"/>
      <c r="BP5" s="470"/>
      <c r="BQ5" s="470"/>
      <c r="BR5" s="470"/>
      <c r="BS5" s="470"/>
      <c r="BT5" s="470"/>
      <c r="BU5" s="471"/>
      <c r="BV5" s="469">
        <v>5527925</v>
      </c>
      <c r="BW5" s="470"/>
      <c r="BX5" s="470"/>
      <c r="BY5" s="470"/>
      <c r="BZ5" s="470"/>
      <c r="CA5" s="470"/>
      <c r="CB5" s="470"/>
      <c r="CC5" s="471"/>
      <c r="CD5" s="472" t="s">
        <v>96</v>
      </c>
      <c r="CE5" s="473"/>
      <c r="CF5" s="473"/>
      <c r="CG5" s="473"/>
      <c r="CH5" s="473"/>
      <c r="CI5" s="473"/>
      <c r="CJ5" s="473"/>
      <c r="CK5" s="473"/>
      <c r="CL5" s="473"/>
      <c r="CM5" s="473"/>
      <c r="CN5" s="473"/>
      <c r="CO5" s="473"/>
      <c r="CP5" s="473"/>
      <c r="CQ5" s="473"/>
      <c r="CR5" s="473"/>
      <c r="CS5" s="474"/>
      <c r="CT5" s="466">
        <v>91.3</v>
      </c>
      <c r="CU5" s="467"/>
      <c r="CV5" s="467"/>
      <c r="CW5" s="467"/>
      <c r="CX5" s="467"/>
      <c r="CY5" s="467"/>
      <c r="CZ5" s="467"/>
      <c r="DA5" s="468"/>
      <c r="DB5" s="466">
        <v>94.8</v>
      </c>
      <c r="DC5" s="467"/>
      <c r="DD5" s="467"/>
      <c r="DE5" s="467"/>
      <c r="DF5" s="467"/>
      <c r="DG5" s="467"/>
      <c r="DH5" s="467"/>
      <c r="DI5" s="468"/>
      <c r="DJ5" s="186"/>
      <c r="DK5" s="186"/>
      <c r="DL5" s="186"/>
      <c r="DM5" s="186"/>
      <c r="DN5" s="186"/>
      <c r="DO5" s="186"/>
    </row>
    <row r="6" spans="1:119" ht="18.75" customHeight="1">
      <c r="A6" s="187"/>
      <c r="B6" s="475" t="s">
        <v>97</v>
      </c>
      <c r="C6" s="476"/>
      <c r="D6" s="476"/>
      <c r="E6" s="477"/>
      <c r="F6" s="477"/>
      <c r="G6" s="477"/>
      <c r="H6" s="477"/>
      <c r="I6" s="477"/>
      <c r="J6" s="477"/>
      <c r="K6" s="477"/>
      <c r="L6" s="477" t="s">
        <v>98</v>
      </c>
      <c r="M6" s="477"/>
      <c r="N6" s="477"/>
      <c r="O6" s="477"/>
      <c r="P6" s="477"/>
      <c r="Q6" s="477"/>
      <c r="R6" s="481"/>
      <c r="S6" s="481"/>
      <c r="T6" s="481"/>
      <c r="U6" s="481"/>
      <c r="V6" s="482"/>
      <c r="W6" s="485" t="s">
        <v>99</v>
      </c>
      <c r="X6" s="486"/>
      <c r="Y6" s="486"/>
      <c r="Z6" s="486"/>
      <c r="AA6" s="486"/>
      <c r="AB6" s="476"/>
      <c r="AC6" s="489" t="s">
        <v>100</v>
      </c>
      <c r="AD6" s="490"/>
      <c r="AE6" s="490"/>
      <c r="AF6" s="490"/>
      <c r="AG6" s="490"/>
      <c r="AH6" s="490"/>
      <c r="AI6" s="490"/>
      <c r="AJ6" s="490"/>
      <c r="AK6" s="490"/>
      <c r="AL6" s="491"/>
      <c r="AM6" s="498" t="s">
        <v>101</v>
      </c>
      <c r="AN6" s="499"/>
      <c r="AO6" s="499"/>
      <c r="AP6" s="499"/>
      <c r="AQ6" s="499"/>
      <c r="AR6" s="499"/>
      <c r="AS6" s="499"/>
      <c r="AT6" s="500"/>
      <c r="AU6" s="501" t="s">
        <v>102</v>
      </c>
      <c r="AV6" s="502"/>
      <c r="AW6" s="502"/>
      <c r="AX6" s="502"/>
      <c r="AY6" s="503" t="s">
        <v>103</v>
      </c>
      <c r="AZ6" s="504"/>
      <c r="BA6" s="504"/>
      <c r="BB6" s="504"/>
      <c r="BC6" s="504"/>
      <c r="BD6" s="504"/>
      <c r="BE6" s="504"/>
      <c r="BF6" s="504"/>
      <c r="BG6" s="504"/>
      <c r="BH6" s="504"/>
      <c r="BI6" s="504"/>
      <c r="BJ6" s="504"/>
      <c r="BK6" s="504"/>
      <c r="BL6" s="504"/>
      <c r="BM6" s="505"/>
      <c r="BN6" s="469">
        <v>241350</v>
      </c>
      <c r="BO6" s="470"/>
      <c r="BP6" s="470"/>
      <c r="BQ6" s="470"/>
      <c r="BR6" s="470"/>
      <c r="BS6" s="470"/>
      <c r="BT6" s="470"/>
      <c r="BU6" s="471"/>
      <c r="BV6" s="469">
        <v>367157</v>
      </c>
      <c r="BW6" s="470"/>
      <c r="BX6" s="470"/>
      <c r="BY6" s="470"/>
      <c r="BZ6" s="470"/>
      <c r="CA6" s="470"/>
      <c r="CB6" s="470"/>
      <c r="CC6" s="471"/>
      <c r="CD6" s="472" t="s">
        <v>104</v>
      </c>
      <c r="CE6" s="473"/>
      <c r="CF6" s="473"/>
      <c r="CG6" s="473"/>
      <c r="CH6" s="473"/>
      <c r="CI6" s="473"/>
      <c r="CJ6" s="473"/>
      <c r="CK6" s="473"/>
      <c r="CL6" s="473"/>
      <c r="CM6" s="473"/>
      <c r="CN6" s="473"/>
      <c r="CO6" s="473"/>
      <c r="CP6" s="473"/>
      <c r="CQ6" s="473"/>
      <c r="CR6" s="473"/>
      <c r="CS6" s="474"/>
      <c r="CT6" s="506">
        <v>94.6</v>
      </c>
      <c r="CU6" s="507"/>
      <c r="CV6" s="507"/>
      <c r="CW6" s="507"/>
      <c r="CX6" s="507"/>
      <c r="CY6" s="507"/>
      <c r="CZ6" s="507"/>
      <c r="DA6" s="508"/>
      <c r="DB6" s="506">
        <v>98.3</v>
      </c>
      <c r="DC6" s="507"/>
      <c r="DD6" s="507"/>
      <c r="DE6" s="507"/>
      <c r="DF6" s="507"/>
      <c r="DG6" s="507"/>
      <c r="DH6" s="507"/>
      <c r="DI6" s="508"/>
      <c r="DJ6" s="186"/>
      <c r="DK6" s="186"/>
      <c r="DL6" s="186"/>
      <c r="DM6" s="186"/>
      <c r="DN6" s="186"/>
      <c r="DO6" s="186"/>
    </row>
    <row r="7" spans="1:119" ht="18.75" customHeight="1">
      <c r="A7" s="187"/>
      <c r="B7" s="445"/>
      <c r="C7" s="446"/>
      <c r="D7" s="446"/>
      <c r="E7" s="447"/>
      <c r="F7" s="447"/>
      <c r="G7" s="447"/>
      <c r="H7" s="447"/>
      <c r="I7" s="447"/>
      <c r="J7" s="447"/>
      <c r="K7" s="447"/>
      <c r="L7" s="447"/>
      <c r="M7" s="447"/>
      <c r="N7" s="447"/>
      <c r="O7" s="447"/>
      <c r="P7" s="447"/>
      <c r="Q7" s="447"/>
      <c r="R7" s="453"/>
      <c r="S7" s="453"/>
      <c r="T7" s="453"/>
      <c r="U7" s="453"/>
      <c r="V7" s="454"/>
      <c r="W7" s="457"/>
      <c r="X7" s="458"/>
      <c r="Y7" s="458"/>
      <c r="Z7" s="458"/>
      <c r="AA7" s="458"/>
      <c r="AB7" s="446"/>
      <c r="AC7" s="492"/>
      <c r="AD7" s="493"/>
      <c r="AE7" s="493"/>
      <c r="AF7" s="493"/>
      <c r="AG7" s="493"/>
      <c r="AH7" s="493"/>
      <c r="AI7" s="493"/>
      <c r="AJ7" s="493"/>
      <c r="AK7" s="493"/>
      <c r="AL7" s="494"/>
      <c r="AM7" s="498" t="s">
        <v>105</v>
      </c>
      <c r="AN7" s="499"/>
      <c r="AO7" s="499"/>
      <c r="AP7" s="499"/>
      <c r="AQ7" s="499"/>
      <c r="AR7" s="499"/>
      <c r="AS7" s="499"/>
      <c r="AT7" s="500"/>
      <c r="AU7" s="501" t="s">
        <v>106</v>
      </c>
      <c r="AV7" s="502"/>
      <c r="AW7" s="502"/>
      <c r="AX7" s="502"/>
      <c r="AY7" s="503" t="s">
        <v>107</v>
      </c>
      <c r="AZ7" s="504"/>
      <c r="BA7" s="504"/>
      <c r="BB7" s="504"/>
      <c r="BC7" s="504"/>
      <c r="BD7" s="504"/>
      <c r="BE7" s="504"/>
      <c r="BF7" s="504"/>
      <c r="BG7" s="504"/>
      <c r="BH7" s="504"/>
      <c r="BI7" s="504"/>
      <c r="BJ7" s="504"/>
      <c r="BK7" s="504"/>
      <c r="BL7" s="504"/>
      <c r="BM7" s="505"/>
      <c r="BN7" s="469">
        <v>3043</v>
      </c>
      <c r="BO7" s="470"/>
      <c r="BP7" s="470"/>
      <c r="BQ7" s="470"/>
      <c r="BR7" s="470"/>
      <c r="BS7" s="470"/>
      <c r="BT7" s="470"/>
      <c r="BU7" s="471"/>
      <c r="BV7" s="469">
        <v>29723</v>
      </c>
      <c r="BW7" s="470"/>
      <c r="BX7" s="470"/>
      <c r="BY7" s="470"/>
      <c r="BZ7" s="470"/>
      <c r="CA7" s="470"/>
      <c r="CB7" s="470"/>
      <c r="CC7" s="471"/>
      <c r="CD7" s="472" t="s">
        <v>108</v>
      </c>
      <c r="CE7" s="473"/>
      <c r="CF7" s="473"/>
      <c r="CG7" s="473"/>
      <c r="CH7" s="473"/>
      <c r="CI7" s="473"/>
      <c r="CJ7" s="473"/>
      <c r="CK7" s="473"/>
      <c r="CL7" s="473"/>
      <c r="CM7" s="473"/>
      <c r="CN7" s="473"/>
      <c r="CO7" s="473"/>
      <c r="CP7" s="473"/>
      <c r="CQ7" s="473"/>
      <c r="CR7" s="473"/>
      <c r="CS7" s="474"/>
      <c r="CT7" s="469">
        <v>3844791</v>
      </c>
      <c r="CU7" s="470"/>
      <c r="CV7" s="470"/>
      <c r="CW7" s="470"/>
      <c r="CX7" s="470"/>
      <c r="CY7" s="470"/>
      <c r="CZ7" s="470"/>
      <c r="DA7" s="471"/>
      <c r="DB7" s="469">
        <v>3732158</v>
      </c>
      <c r="DC7" s="470"/>
      <c r="DD7" s="470"/>
      <c r="DE7" s="470"/>
      <c r="DF7" s="470"/>
      <c r="DG7" s="470"/>
      <c r="DH7" s="470"/>
      <c r="DI7" s="471"/>
      <c r="DJ7" s="186"/>
      <c r="DK7" s="186"/>
      <c r="DL7" s="186"/>
      <c r="DM7" s="186"/>
      <c r="DN7" s="186"/>
      <c r="DO7" s="186"/>
    </row>
    <row r="8" spans="1:119" ht="18.75" customHeight="1" thickBot="1">
      <c r="A8" s="187"/>
      <c r="B8" s="478"/>
      <c r="C8" s="479"/>
      <c r="D8" s="479"/>
      <c r="E8" s="480"/>
      <c r="F8" s="480"/>
      <c r="G8" s="480"/>
      <c r="H8" s="480"/>
      <c r="I8" s="480"/>
      <c r="J8" s="480"/>
      <c r="K8" s="480"/>
      <c r="L8" s="480"/>
      <c r="M8" s="480"/>
      <c r="N8" s="480"/>
      <c r="O8" s="480"/>
      <c r="P8" s="480"/>
      <c r="Q8" s="480"/>
      <c r="R8" s="483"/>
      <c r="S8" s="483"/>
      <c r="T8" s="483"/>
      <c r="U8" s="483"/>
      <c r="V8" s="484"/>
      <c r="W8" s="487"/>
      <c r="X8" s="488"/>
      <c r="Y8" s="488"/>
      <c r="Z8" s="488"/>
      <c r="AA8" s="488"/>
      <c r="AB8" s="479"/>
      <c r="AC8" s="495"/>
      <c r="AD8" s="496"/>
      <c r="AE8" s="496"/>
      <c r="AF8" s="496"/>
      <c r="AG8" s="496"/>
      <c r="AH8" s="496"/>
      <c r="AI8" s="496"/>
      <c r="AJ8" s="496"/>
      <c r="AK8" s="496"/>
      <c r="AL8" s="497"/>
      <c r="AM8" s="498" t="s">
        <v>109</v>
      </c>
      <c r="AN8" s="499"/>
      <c r="AO8" s="499"/>
      <c r="AP8" s="499"/>
      <c r="AQ8" s="499"/>
      <c r="AR8" s="499"/>
      <c r="AS8" s="499"/>
      <c r="AT8" s="500"/>
      <c r="AU8" s="501" t="s">
        <v>110</v>
      </c>
      <c r="AV8" s="502"/>
      <c r="AW8" s="502"/>
      <c r="AX8" s="502"/>
      <c r="AY8" s="503" t="s">
        <v>111</v>
      </c>
      <c r="AZ8" s="504"/>
      <c r="BA8" s="504"/>
      <c r="BB8" s="504"/>
      <c r="BC8" s="504"/>
      <c r="BD8" s="504"/>
      <c r="BE8" s="504"/>
      <c r="BF8" s="504"/>
      <c r="BG8" s="504"/>
      <c r="BH8" s="504"/>
      <c r="BI8" s="504"/>
      <c r="BJ8" s="504"/>
      <c r="BK8" s="504"/>
      <c r="BL8" s="504"/>
      <c r="BM8" s="505"/>
      <c r="BN8" s="469">
        <v>238307</v>
      </c>
      <c r="BO8" s="470"/>
      <c r="BP8" s="470"/>
      <c r="BQ8" s="470"/>
      <c r="BR8" s="470"/>
      <c r="BS8" s="470"/>
      <c r="BT8" s="470"/>
      <c r="BU8" s="471"/>
      <c r="BV8" s="469">
        <v>337434</v>
      </c>
      <c r="BW8" s="470"/>
      <c r="BX8" s="470"/>
      <c r="BY8" s="470"/>
      <c r="BZ8" s="470"/>
      <c r="CA8" s="470"/>
      <c r="CB8" s="470"/>
      <c r="CC8" s="471"/>
      <c r="CD8" s="472" t="s">
        <v>112</v>
      </c>
      <c r="CE8" s="473"/>
      <c r="CF8" s="473"/>
      <c r="CG8" s="473"/>
      <c r="CH8" s="473"/>
      <c r="CI8" s="473"/>
      <c r="CJ8" s="473"/>
      <c r="CK8" s="473"/>
      <c r="CL8" s="473"/>
      <c r="CM8" s="473"/>
      <c r="CN8" s="473"/>
      <c r="CO8" s="473"/>
      <c r="CP8" s="473"/>
      <c r="CQ8" s="473"/>
      <c r="CR8" s="473"/>
      <c r="CS8" s="474"/>
      <c r="CT8" s="509">
        <v>0.37</v>
      </c>
      <c r="CU8" s="510"/>
      <c r="CV8" s="510"/>
      <c r="CW8" s="510"/>
      <c r="CX8" s="510"/>
      <c r="CY8" s="510"/>
      <c r="CZ8" s="510"/>
      <c r="DA8" s="511"/>
      <c r="DB8" s="509">
        <v>0.36</v>
      </c>
      <c r="DC8" s="510"/>
      <c r="DD8" s="510"/>
      <c r="DE8" s="510"/>
      <c r="DF8" s="510"/>
      <c r="DG8" s="510"/>
      <c r="DH8" s="510"/>
      <c r="DI8" s="511"/>
      <c r="DJ8" s="186"/>
      <c r="DK8" s="186"/>
      <c r="DL8" s="186"/>
      <c r="DM8" s="186"/>
      <c r="DN8" s="186"/>
      <c r="DO8" s="186"/>
    </row>
    <row r="9" spans="1:119" ht="18.75" customHeight="1" thickBot="1">
      <c r="A9" s="187"/>
      <c r="B9" s="463" t="s">
        <v>113</v>
      </c>
      <c r="C9" s="464"/>
      <c r="D9" s="464"/>
      <c r="E9" s="464"/>
      <c r="F9" s="464"/>
      <c r="G9" s="464"/>
      <c r="H9" s="464"/>
      <c r="I9" s="464"/>
      <c r="J9" s="464"/>
      <c r="K9" s="512"/>
      <c r="L9" s="513" t="s">
        <v>114</v>
      </c>
      <c r="M9" s="514"/>
      <c r="N9" s="514"/>
      <c r="O9" s="514"/>
      <c r="P9" s="514"/>
      <c r="Q9" s="515"/>
      <c r="R9" s="516">
        <v>13496</v>
      </c>
      <c r="S9" s="517"/>
      <c r="T9" s="517"/>
      <c r="U9" s="517"/>
      <c r="V9" s="518"/>
      <c r="W9" s="426" t="s">
        <v>115</v>
      </c>
      <c r="X9" s="427"/>
      <c r="Y9" s="427"/>
      <c r="Z9" s="427"/>
      <c r="AA9" s="427"/>
      <c r="AB9" s="427"/>
      <c r="AC9" s="427"/>
      <c r="AD9" s="427"/>
      <c r="AE9" s="427"/>
      <c r="AF9" s="427"/>
      <c r="AG9" s="427"/>
      <c r="AH9" s="427"/>
      <c r="AI9" s="427"/>
      <c r="AJ9" s="427"/>
      <c r="AK9" s="427"/>
      <c r="AL9" s="428"/>
      <c r="AM9" s="498" t="s">
        <v>116</v>
      </c>
      <c r="AN9" s="499"/>
      <c r="AO9" s="499"/>
      <c r="AP9" s="499"/>
      <c r="AQ9" s="499"/>
      <c r="AR9" s="499"/>
      <c r="AS9" s="499"/>
      <c r="AT9" s="500"/>
      <c r="AU9" s="501" t="s">
        <v>117</v>
      </c>
      <c r="AV9" s="502"/>
      <c r="AW9" s="502"/>
      <c r="AX9" s="502"/>
      <c r="AY9" s="503" t="s">
        <v>118</v>
      </c>
      <c r="AZ9" s="504"/>
      <c r="BA9" s="504"/>
      <c r="BB9" s="504"/>
      <c r="BC9" s="504"/>
      <c r="BD9" s="504"/>
      <c r="BE9" s="504"/>
      <c r="BF9" s="504"/>
      <c r="BG9" s="504"/>
      <c r="BH9" s="504"/>
      <c r="BI9" s="504"/>
      <c r="BJ9" s="504"/>
      <c r="BK9" s="504"/>
      <c r="BL9" s="504"/>
      <c r="BM9" s="505"/>
      <c r="BN9" s="469">
        <v>-99127</v>
      </c>
      <c r="BO9" s="470"/>
      <c r="BP9" s="470"/>
      <c r="BQ9" s="470"/>
      <c r="BR9" s="470"/>
      <c r="BS9" s="470"/>
      <c r="BT9" s="470"/>
      <c r="BU9" s="471"/>
      <c r="BV9" s="469">
        <v>1286</v>
      </c>
      <c r="BW9" s="470"/>
      <c r="BX9" s="470"/>
      <c r="BY9" s="470"/>
      <c r="BZ9" s="470"/>
      <c r="CA9" s="470"/>
      <c r="CB9" s="470"/>
      <c r="CC9" s="471"/>
      <c r="CD9" s="472" t="s">
        <v>119</v>
      </c>
      <c r="CE9" s="473"/>
      <c r="CF9" s="473"/>
      <c r="CG9" s="473"/>
      <c r="CH9" s="473"/>
      <c r="CI9" s="473"/>
      <c r="CJ9" s="473"/>
      <c r="CK9" s="473"/>
      <c r="CL9" s="473"/>
      <c r="CM9" s="473"/>
      <c r="CN9" s="473"/>
      <c r="CO9" s="473"/>
      <c r="CP9" s="473"/>
      <c r="CQ9" s="473"/>
      <c r="CR9" s="473"/>
      <c r="CS9" s="474"/>
      <c r="CT9" s="466">
        <v>16</v>
      </c>
      <c r="CU9" s="467"/>
      <c r="CV9" s="467"/>
      <c r="CW9" s="467"/>
      <c r="CX9" s="467"/>
      <c r="CY9" s="467"/>
      <c r="CZ9" s="467"/>
      <c r="DA9" s="468"/>
      <c r="DB9" s="466">
        <v>17.5</v>
      </c>
      <c r="DC9" s="467"/>
      <c r="DD9" s="467"/>
      <c r="DE9" s="467"/>
      <c r="DF9" s="467"/>
      <c r="DG9" s="467"/>
      <c r="DH9" s="467"/>
      <c r="DI9" s="468"/>
      <c r="DJ9" s="186"/>
      <c r="DK9" s="186"/>
      <c r="DL9" s="186"/>
      <c r="DM9" s="186"/>
      <c r="DN9" s="186"/>
      <c r="DO9" s="186"/>
    </row>
    <row r="10" spans="1:119" ht="18.75" customHeight="1" thickBot="1">
      <c r="A10" s="187"/>
      <c r="B10" s="463"/>
      <c r="C10" s="464"/>
      <c r="D10" s="464"/>
      <c r="E10" s="464"/>
      <c r="F10" s="464"/>
      <c r="G10" s="464"/>
      <c r="H10" s="464"/>
      <c r="I10" s="464"/>
      <c r="J10" s="464"/>
      <c r="K10" s="512"/>
      <c r="L10" s="519" t="s">
        <v>120</v>
      </c>
      <c r="M10" s="499"/>
      <c r="N10" s="499"/>
      <c r="O10" s="499"/>
      <c r="P10" s="499"/>
      <c r="Q10" s="500"/>
      <c r="R10" s="520">
        <v>14025</v>
      </c>
      <c r="S10" s="521"/>
      <c r="T10" s="521"/>
      <c r="U10" s="521"/>
      <c r="V10" s="522"/>
      <c r="W10" s="457"/>
      <c r="X10" s="458"/>
      <c r="Y10" s="458"/>
      <c r="Z10" s="458"/>
      <c r="AA10" s="458"/>
      <c r="AB10" s="458"/>
      <c r="AC10" s="458"/>
      <c r="AD10" s="458"/>
      <c r="AE10" s="458"/>
      <c r="AF10" s="458"/>
      <c r="AG10" s="458"/>
      <c r="AH10" s="458"/>
      <c r="AI10" s="458"/>
      <c r="AJ10" s="458"/>
      <c r="AK10" s="458"/>
      <c r="AL10" s="461"/>
      <c r="AM10" s="498" t="s">
        <v>121</v>
      </c>
      <c r="AN10" s="499"/>
      <c r="AO10" s="499"/>
      <c r="AP10" s="499"/>
      <c r="AQ10" s="499"/>
      <c r="AR10" s="499"/>
      <c r="AS10" s="499"/>
      <c r="AT10" s="500"/>
      <c r="AU10" s="501" t="s">
        <v>122</v>
      </c>
      <c r="AV10" s="502"/>
      <c r="AW10" s="502"/>
      <c r="AX10" s="502"/>
      <c r="AY10" s="503" t="s">
        <v>123</v>
      </c>
      <c r="AZ10" s="504"/>
      <c r="BA10" s="504"/>
      <c r="BB10" s="504"/>
      <c r="BC10" s="504"/>
      <c r="BD10" s="504"/>
      <c r="BE10" s="504"/>
      <c r="BF10" s="504"/>
      <c r="BG10" s="504"/>
      <c r="BH10" s="504"/>
      <c r="BI10" s="504"/>
      <c r="BJ10" s="504"/>
      <c r="BK10" s="504"/>
      <c r="BL10" s="504"/>
      <c r="BM10" s="505"/>
      <c r="BN10" s="469">
        <v>200429</v>
      </c>
      <c r="BO10" s="470"/>
      <c r="BP10" s="470"/>
      <c r="BQ10" s="470"/>
      <c r="BR10" s="470"/>
      <c r="BS10" s="470"/>
      <c r="BT10" s="470"/>
      <c r="BU10" s="471"/>
      <c r="BV10" s="469">
        <v>100637</v>
      </c>
      <c r="BW10" s="470"/>
      <c r="BX10" s="470"/>
      <c r="BY10" s="470"/>
      <c r="BZ10" s="470"/>
      <c r="CA10" s="470"/>
      <c r="CB10" s="470"/>
      <c r="CC10" s="471"/>
      <c r="CD10" s="191" t="s">
        <v>124</v>
      </c>
      <c r="CE10" s="192"/>
      <c r="CF10" s="192"/>
      <c r="CG10" s="192"/>
      <c r="CH10" s="192"/>
      <c r="CI10" s="192"/>
      <c r="CJ10" s="192"/>
      <c r="CK10" s="192"/>
      <c r="CL10" s="192"/>
      <c r="CM10" s="192"/>
      <c r="CN10" s="192"/>
      <c r="CO10" s="192"/>
      <c r="CP10" s="192"/>
      <c r="CQ10" s="192"/>
      <c r="CR10" s="192"/>
      <c r="CS10" s="193"/>
      <c r="CT10" s="194"/>
      <c r="CU10" s="195"/>
      <c r="CV10" s="195"/>
      <c r="CW10" s="195"/>
      <c r="CX10" s="195"/>
      <c r="CY10" s="195"/>
      <c r="CZ10" s="195"/>
      <c r="DA10" s="196"/>
      <c r="DB10" s="194"/>
      <c r="DC10" s="195"/>
      <c r="DD10" s="195"/>
      <c r="DE10" s="195"/>
      <c r="DF10" s="195"/>
      <c r="DG10" s="195"/>
      <c r="DH10" s="195"/>
      <c r="DI10" s="196"/>
      <c r="DJ10" s="186"/>
      <c r="DK10" s="186"/>
      <c r="DL10" s="186"/>
      <c r="DM10" s="186"/>
      <c r="DN10" s="186"/>
      <c r="DO10" s="186"/>
    </row>
    <row r="11" spans="1:119" ht="18.75" customHeight="1" thickBot="1">
      <c r="A11" s="187"/>
      <c r="B11" s="463"/>
      <c r="C11" s="464"/>
      <c r="D11" s="464"/>
      <c r="E11" s="464"/>
      <c r="F11" s="464"/>
      <c r="G11" s="464"/>
      <c r="H11" s="464"/>
      <c r="I11" s="464"/>
      <c r="J11" s="464"/>
      <c r="K11" s="512"/>
      <c r="L11" s="523" t="s">
        <v>125</v>
      </c>
      <c r="M11" s="524"/>
      <c r="N11" s="524"/>
      <c r="O11" s="524"/>
      <c r="P11" s="524"/>
      <c r="Q11" s="525"/>
      <c r="R11" s="526" t="s">
        <v>126</v>
      </c>
      <c r="S11" s="527"/>
      <c r="T11" s="527"/>
      <c r="U11" s="527"/>
      <c r="V11" s="528"/>
      <c r="W11" s="457"/>
      <c r="X11" s="458"/>
      <c r="Y11" s="458"/>
      <c r="Z11" s="458"/>
      <c r="AA11" s="458"/>
      <c r="AB11" s="458"/>
      <c r="AC11" s="458"/>
      <c r="AD11" s="458"/>
      <c r="AE11" s="458"/>
      <c r="AF11" s="458"/>
      <c r="AG11" s="458"/>
      <c r="AH11" s="458"/>
      <c r="AI11" s="458"/>
      <c r="AJ11" s="458"/>
      <c r="AK11" s="458"/>
      <c r="AL11" s="461"/>
      <c r="AM11" s="498" t="s">
        <v>127</v>
      </c>
      <c r="AN11" s="499"/>
      <c r="AO11" s="499"/>
      <c r="AP11" s="499"/>
      <c r="AQ11" s="499"/>
      <c r="AR11" s="499"/>
      <c r="AS11" s="499"/>
      <c r="AT11" s="500"/>
      <c r="AU11" s="501" t="s">
        <v>102</v>
      </c>
      <c r="AV11" s="502"/>
      <c r="AW11" s="502"/>
      <c r="AX11" s="502"/>
      <c r="AY11" s="503" t="s">
        <v>128</v>
      </c>
      <c r="AZ11" s="504"/>
      <c r="BA11" s="504"/>
      <c r="BB11" s="504"/>
      <c r="BC11" s="504"/>
      <c r="BD11" s="504"/>
      <c r="BE11" s="504"/>
      <c r="BF11" s="504"/>
      <c r="BG11" s="504"/>
      <c r="BH11" s="504"/>
      <c r="BI11" s="504"/>
      <c r="BJ11" s="504"/>
      <c r="BK11" s="504"/>
      <c r="BL11" s="504"/>
      <c r="BM11" s="505"/>
      <c r="BN11" s="469">
        <v>0</v>
      </c>
      <c r="BO11" s="470"/>
      <c r="BP11" s="470"/>
      <c r="BQ11" s="470"/>
      <c r="BR11" s="470"/>
      <c r="BS11" s="470"/>
      <c r="BT11" s="470"/>
      <c r="BU11" s="471"/>
      <c r="BV11" s="469">
        <v>0</v>
      </c>
      <c r="BW11" s="470"/>
      <c r="BX11" s="470"/>
      <c r="BY11" s="470"/>
      <c r="BZ11" s="470"/>
      <c r="CA11" s="470"/>
      <c r="CB11" s="470"/>
      <c r="CC11" s="471"/>
      <c r="CD11" s="472" t="s">
        <v>129</v>
      </c>
      <c r="CE11" s="473"/>
      <c r="CF11" s="473"/>
      <c r="CG11" s="473"/>
      <c r="CH11" s="473"/>
      <c r="CI11" s="473"/>
      <c r="CJ11" s="473"/>
      <c r="CK11" s="473"/>
      <c r="CL11" s="473"/>
      <c r="CM11" s="473"/>
      <c r="CN11" s="473"/>
      <c r="CO11" s="473"/>
      <c r="CP11" s="473"/>
      <c r="CQ11" s="473"/>
      <c r="CR11" s="473"/>
      <c r="CS11" s="474"/>
      <c r="CT11" s="509" t="s">
        <v>130</v>
      </c>
      <c r="CU11" s="510"/>
      <c r="CV11" s="510"/>
      <c r="CW11" s="510"/>
      <c r="CX11" s="510"/>
      <c r="CY11" s="510"/>
      <c r="CZ11" s="510"/>
      <c r="DA11" s="511"/>
      <c r="DB11" s="509" t="s">
        <v>131</v>
      </c>
      <c r="DC11" s="510"/>
      <c r="DD11" s="510"/>
      <c r="DE11" s="510"/>
      <c r="DF11" s="510"/>
      <c r="DG11" s="510"/>
      <c r="DH11" s="510"/>
      <c r="DI11" s="511"/>
      <c r="DJ11" s="186"/>
      <c r="DK11" s="186"/>
      <c r="DL11" s="186"/>
      <c r="DM11" s="186"/>
      <c r="DN11" s="186"/>
      <c r="DO11" s="186"/>
    </row>
    <row r="12" spans="1:119" ht="18.75" customHeight="1">
      <c r="A12" s="187"/>
      <c r="B12" s="529" t="s">
        <v>132</v>
      </c>
      <c r="C12" s="530"/>
      <c r="D12" s="530"/>
      <c r="E12" s="530"/>
      <c r="F12" s="530"/>
      <c r="G12" s="530"/>
      <c r="H12" s="530"/>
      <c r="I12" s="530"/>
      <c r="J12" s="530"/>
      <c r="K12" s="531"/>
      <c r="L12" s="538" t="s">
        <v>133</v>
      </c>
      <c r="M12" s="539"/>
      <c r="N12" s="539"/>
      <c r="O12" s="539"/>
      <c r="P12" s="539"/>
      <c r="Q12" s="540"/>
      <c r="R12" s="541">
        <v>13232</v>
      </c>
      <c r="S12" s="542"/>
      <c r="T12" s="542"/>
      <c r="U12" s="542"/>
      <c r="V12" s="543"/>
      <c r="W12" s="544" t="s">
        <v>1</v>
      </c>
      <c r="X12" s="502"/>
      <c r="Y12" s="502"/>
      <c r="Z12" s="502"/>
      <c r="AA12" s="502"/>
      <c r="AB12" s="545"/>
      <c r="AC12" s="546" t="s">
        <v>134</v>
      </c>
      <c r="AD12" s="547"/>
      <c r="AE12" s="547"/>
      <c r="AF12" s="547"/>
      <c r="AG12" s="548"/>
      <c r="AH12" s="546" t="s">
        <v>135</v>
      </c>
      <c r="AI12" s="547"/>
      <c r="AJ12" s="547"/>
      <c r="AK12" s="547"/>
      <c r="AL12" s="549"/>
      <c r="AM12" s="498" t="s">
        <v>136</v>
      </c>
      <c r="AN12" s="499"/>
      <c r="AO12" s="499"/>
      <c r="AP12" s="499"/>
      <c r="AQ12" s="499"/>
      <c r="AR12" s="499"/>
      <c r="AS12" s="499"/>
      <c r="AT12" s="500"/>
      <c r="AU12" s="501" t="s">
        <v>94</v>
      </c>
      <c r="AV12" s="502"/>
      <c r="AW12" s="502"/>
      <c r="AX12" s="502"/>
      <c r="AY12" s="503" t="s">
        <v>137</v>
      </c>
      <c r="AZ12" s="504"/>
      <c r="BA12" s="504"/>
      <c r="BB12" s="504"/>
      <c r="BC12" s="504"/>
      <c r="BD12" s="504"/>
      <c r="BE12" s="504"/>
      <c r="BF12" s="504"/>
      <c r="BG12" s="504"/>
      <c r="BH12" s="504"/>
      <c r="BI12" s="504"/>
      <c r="BJ12" s="504"/>
      <c r="BK12" s="504"/>
      <c r="BL12" s="504"/>
      <c r="BM12" s="505"/>
      <c r="BN12" s="469">
        <v>0</v>
      </c>
      <c r="BO12" s="470"/>
      <c r="BP12" s="470"/>
      <c r="BQ12" s="470"/>
      <c r="BR12" s="470"/>
      <c r="BS12" s="470"/>
      <c r="BT12" s="470"/>
      <c r="BU12" s="471"/>
      <c r="BV12" s="469">
        <v>330000</v>
      </c>
      <c r="BW12" s="470"/>
      <c r="BX12" s="470"/>
      <c r="BY12" s="470"/>
      <c r="BZ12" s="470"/>
      <c r="CA12" s="470"/>
      <c r="CB12" s="470"/>
      <c r="CC12" s="471"/>
      <c r="CD12" s="472" t="s">
        <v>138</v>
      </c>
      <c r="CE12" s="473"/>
      <c r="CF12" s="473"/>
      <c r="CG12" s="473"/>
      <c r="CH12" s="473"/>
      <c r="CI12" s="473"/>
      <c r="CJ12" s="473"/>
      <c r="CK12" s="473"/>
      <c r="CL12" s="473"/>
      <c r="CM12" s="473"/>
      <c r="CN12" s="473"/>
      <c r="CO12" s="473"/>
      <c r="CP12" s="473"/>
      <c r="CQ12" s="473"/>
      <c r="CR12" s="473"/>
      <c r="CS12" s="474"/>
      <c r="CT12" s="509" t="s">
        <v>131</v>
      </c>
      <c r="CU12" s="510"/>
      <c r="CV12" s="510"/>
      <c r="CW12" s="510"/>
      <c r="CX12" s="510"/>
      <c r="CY12" s="510"/>
      <c r="CZ12" s="510"/>
      <c r="DA12" s="511"/>
      <c r="DB12" s="509" t="s">
        <v>130</v>
      </c>
      <c r="DC12" s="510"/>
      <c r="DD12" s="510"/>
      <c r="DE12" s="510"/>
      <c r="DF12" s="510"/>
      <c r="DG12" s="510"/>
      <c r="DH12" s="510"/>
      <c r="DI12" s="511"/>
      <c r="DJ12" s="186"/>
      <c r="DK12" s="186"/>
      <c r="DL12" s="186"/>
      <c r="DM12" s="186"/>
      <c r="DN12" s="186"/>
      <c r="DO12" s="186"/>
    </row>
    <row r="13" spans="1:119" ht="18.75" customHeight="1">
      <c r="A13" s="187"/>
      <c r="B13" s="532"/>
      <c r="C13" s="533"/>
      <c r="D13" s="533"/>
      <c r="E13" s="533"/>
      <c r="F13" s="533"/>
      <c r="G13" s="533"/>
      <c r="H13" s="533"/>
      <c r="I13" s="533"/>
      <c r="J13" s="533"/>
      <c r="K13" s="534"/>
      <c r="L13" s="197"/>
      <c r="M13" s="560" t="s">
        <v>139</v>
      </c>
      <c r="N13" s="561"/>
      <c r="O13" s="561"/>
      <c r="P13" s="561"/>
      <c r="Q13" s="562"/>
      <c r="R13" s="553">
        <v>13153</v>
      </c>
      <c r="S13" s="554"/>
      <c r="T13" s="554"/>
      <c r="U13" s="554"/>
      <c r="V13" s="555"/>
      <c r="W13" s="485" t="s">
        <v>140</v>
      </c>
      <c r="X13" s="486"/>
      <c r="Y13" s="486"/>
      <c r="Z13" s="486"/>
      <c r="AA13" s="486"/>
      <c r="AB13" s="476"/>
      <c r="AC13" s="520">
        <v>563</v>
      </c>
      <c r="AD13" s="521"/>
      <c r="AE13" s="521"/>
      <c r="AF13" s="521"/>
      <c r="AG13" s="563"/>
      <c r="AH13" s="520">
        <v>647</v>
      </c>
      <c r="AI13" s="521"/>
      <c r="AJ13" s="521"/>
      <c r="AK13" s="521"/>
      <c r="AL13" s="522"/>
      <c r="AM13" s="498" t="s">
        <v>141</v>
      </c>
      <c r="AN13" s="499"/>
      <c r="AO13" s="499"/>
      <c r="AP13" s="499"/>
      <c r="AQ13" s="499"/>
      <c r="AR13" s="499"/>
      <c r="AS13" s="499"/>
      <c r="AT13" s="500"/>
      <c r="AU13" s="501" t="s">
        <v>142</v>
      </c>
      <c r="AV13" s="502"/>
      <c r="AW13" s="502"/>
      <c r="AX13" s="502"/>
      <c r="AY13" s="503" t="s">
        <v>143</v>
      </c>
      <c r="AZ13" s="504"/>
      <c r="BA13" s="504"/>
      <c r="BB13" s="504"/>
      <c r="BC13" s="504"/>
      <c r="BD13" s="504"/>
      <c r="BE13" s="504"/>
      <c r="BF13" s="504"/>
      <c r="BG13" s="504"/>
      <c r="BH13" s="504"/>
      <c r="BI13" s="504"/>
      <c r="BJ13" s="504"/>
      <c r="BK13" s="504"/>
      <c r="BL13" s="504"/>
      <c r="BM13" s="505"/>
      <c r="BN13" s="469">
        <v>101302</v>
      </c>
      <c r="BO13" s="470"/>
      <c r="BP13" s="470"/>
      <c r="BQ13" s="470"/>
      <c r="BR13" s="470"/>
      <c r="BS13" s="470"/>
      <c r="BT13" s="470"/>
      <c r="BU13" s="471"/>
      <c r="BV13" s="469">
        <v>-228077</v>
      </c>
      <c r="BW13" s="470"/>
      <c r="BX13" s="470"/>
      <c r="BY13" s="470"/>
      <c r="BZ13" s="470"/>
      <c r="CA13" s="470"/>
      <c r="CB13" s="470"/>
      <c r="CC13" s="471"/>
      <c r="CD13" s="472" t="s">
        <v>144</v>
      </c>
      <c r="CE13" s="473"/>
      <c r="CF13" s="473"/>
      <c r="CG13" s="473"/>
      <c r="CH13" s="473"/>
      <c r="CI13" s="473"/>
      <c r="CJ13" s="473"/>
      <c r="CK13" s="473"/>
      <c r="CL13" s="473"/>
      <c r="CM13" s="473"/>
      <c r="CN13" s="473"/>
      <c r="CO13" s="473"/>
      <c r="CP13" s="473"/>
      <c r="CQ13" s="473"/>
      <c r="CR13" s="473"/>
      <c r="CS13" s="474"/>
      <c r="CT13" s="466">
        <v>11.3</v>
      </c>
      <c r="CU13" s="467"/>
      <c r="CV13" s="467"/>
      <c r="CW13" s="467"/>
      <c r="CX13" s="467"/>
      <c r="CY13" s="467"/>
      <c r="CZ13" s="467"/>
      <c r="DA13" s="468"/>
      <c r="DB13" s="466">
        <v>11.4</v>
      </c>
      <c r="DC13" s="467"/>
      <c r="DD13" s="467"/>
      <c r="DE13" s="467"/>
      <c r="DF13" s="467"/>
      <c r="DG13" s="467"/>
      <c r="DH13" s="467"/>
      <c r="DI13" s="468"/>
      <c r="DJ13" s="186"/>
      <c r="DK13" s="186"/>
      <c r="DL13" s="186"/>
      <c r="DM13" s="186"/>
      <c r="DN13" s="186"/>
      <c r="DO13" s="186"/>
    </row>
    <row r="14" spans="1:119" ht="18.75" customHeight="1" thickBot="1">
      <c r="A14" s="187"/>
      <c r="B14" s="532"/>
      <c r="C14" s="533"/>
      <c r="D14" s="533"/>
      <c r="E14" s="533"/>
      <c r="F14" s="533"/>
      <c r="G14" s="533"/>
      <c r="H14" s="533"/>
      <c r="I14" s="533"/>
      <c r="J14" s="533"/>
      <c r="K14" s="534"/>
      <c r="L14" s="550" t="s">
        <v>145</v>
      </c>
      <c r="M14" s="551"/>
      <c r="N14" s="551"/>
      <c r="O14" s="551"/>
      <c r="P14" s="551"/>
      <c r="Q14" s="552"/>
      <c r="R14" s="553">
        <v>13404</v>
      </c>
      <c r="S14" s="554"/>
      <c r="T14" s="554"/>
      <c r="U14" s="554"/>
      <c r="V14" s="555"/>
      <c r="W14" s="459"/>
      <c r="X14" s="460"/>
      <c r="Y14" s="460"/>
      <c r="Z14" s="460"/>
      <c r="AA14" s="460"/>
      <c r="AB14" s="449"/>
      <c r="AC14" s="556">
        <v>8.9</v>
      </c>
      <c r="AD14" s="557"/>
      <c r="AE14" s="557"/>
      <c r="AF14" s="557"/>
      <c r="AG14" s="558"/>
      <c r="AH14" s="556">
        <v>10.1</v>
      </c>
      <c r="AI14" s="557"/>
      <c r="AJ14" s="557"/>
      <c r="AK14" s="557"/>
      <c r="AL14" s="559"/>
      <c r="AM14" s="498"/>
      <c r="AN14" s="499"/>
      <c r="AO14" s="499"/>
      <c r="AP14" s="499"/>
      <c r="AQ14" s="499"/>
      <c r="AR14" s="499"/>
      <c r="AS14" s="499"/>
      <c r="AT14" s="500"/>
      <c r="AU14" s="501"/>
      <c r="AV14" s="502"/>
      <c r="AW14" s="502"/>
      <c r="AX14" s="502"/>
      <c r="AY14" s="503"/>
      <c r="AZ14" s="504"/>
      <c r="BA14" s="504"/>
      <c r="BB14" s="504"/>
      <c r="BC14" s="504"/>
      <c r="BD14" s="504"/>
      <c r="BE14" s="504"/>
      <c r="BF14" s="504"/>
      <c r="BG14" s="504"/>
      <c r="BH14" s="504"/>
      <c r="BI14" s="504"/>
      <c r="BJ14" s="504"/>
      <c r="BK14" s="504"/>
      <c r="BL14" s="504"/>
      <c r="BM14" s="505"/>
      <c r="BN14" s="469"/>
      <c r="BO14" s="470"/>
      <c r="BP14" s="470"/>
      <c r="BQ14" s="470"/>
      <c r="BR14" s="470"/>
      <c r="BS14" s="470"/>
      <c r="BT14" s="470"/>
      <c r="BU14" s="471"/>
      <c r="BV14" s="469"/>
      <c r="BW14" s="470"/>
      <c r="BX14" s="470"/>
      <c r="BY14" s="470"/>
      <c r="BZ14" s="470"/>
      <c r="CA14" s="470"/>
      <c r="CB14" s="470"/>
      <c r="CC14" s="471"/>
      <c r="CD14" s="564" t="s">
        <v>146</v>
      </c>
      <c r="CE14" s="565"/>
      <c r="CF14" s="565"/>
      <c r="CG14" s="565"/>
      <c r="CH14" s="565"/>
      <c r="CI14" s="565"/>
      <c r="CJ14" s="565"/>
      <c r="CK14" s="565"/>
      <c r="CL14" s="565"/>
      <c r="CM14" s="565"/>
      <c r="CN14" s="565"/>
      <c r="CO14" s="565"/>
      <c r="CP14" s="565"/>
      <c r="CQ14" s="565"/>
      <c r="CR14" s="565"/>
      <c r="CS14" s="566"/>
      <c r="CT14" s="567">
        <v>25.4</v>
      </c>
      <c r="CU14" s="568"/>
      <c r="CV14" s="568"/>
      <c r="CW14" s="568"/>
      <c r="CX14" s="568"/>
      <c r="CY14" s="568"/>
      <c r="CZ14" s="568"/>
      <c r="DA14" s="569"/>
      <c r="DB14" s="567">
        <v>43</v>
      </c>
      <c r="DC14" s="568"/>
      <c r="DD14" s="568"/>
      <c r="DE14" s="568"/>
      <c r="DF14" s="568"/>
      <c r="DG14" s="568"/>
      <c r="DH14" s="568"/>
      <c r="DI14" s="569"/>
      <c r="DJ14" s="186"/>
      <c r="DK14" s="186"/>
      <c r="DL14" s="186"/>
      <c r="DM14" s="186"/>
      <c r="DN14" s="186"/>
      <c r="DO14" s="186"/>
    </row>
    <row r="15" spans="1:119" ht="18.75" customHeight="1">
      <c r="A15" s="187"/>
      <c r="B15" s="532"/>
      <c r="C15" s="533"/>
      <c r="D15" s="533"/>
      <c r="E15" s="533"/>
      <c r="F15" s="533"/>
      <c r="G15" s="533"/>
      <c r="H15" s="533"/>
      <c r="I15" s="533"/>
      <c r="J15" s="533"/>
      <c r="K15" s="534"/>
      <c r="L15" s="197"/>
      <c r="M15" s="560" t="s">
        <v>139</v>
      </c>
      <c r="N15" s="561"/>
      <c r="O15" s="561"/>
      <c r="P15" s="561"/>
      <c r="Q15" s="562"/>
      <c r="R15" s="553">
        <v>13334</v>
      </c>
      <c r="S15" s="554"/>
      <c r="T15" s="554"/>
      <c r="U15" s="554"/>
      <c r="V15" s="555"/>
      <c r="W15" s="485" t="s">
        <v>147</v>
      </c>
      <c r="X15" s="486"/>
      <c r="Y15" s="486"/>
      <c r="Z15" s="486"/>
      <c r="AA15" s="486"/>
      <c r="AB15" s="476"/>
      <c r="AC15" s="520">
        <v>1961</v>
      </c>
      <c r="AD15" s="521"/>
      <c r="AE15" s="521"/>
      <c r="AF15" s="521"/>
      <c r="AG15" s="563"/>
      <c r="AH15" s="520">
        <v>1974</v>
      </c>
      <c r="AI15" s="521"/>
      <c r="AJ15" s="521"/>
      <c r="AK15" s="521"/>
      <c r="AL15" s="522"/>
      <c r="AM15" s="498"/>
      <c r="AN15" s="499"/>
      <c r="AO15" s="499"/>
      <c r="AP15" s="499"/>
      <c r="AQ15" s="499"/>
      <c r="AR15" s="499"/>
      <c r="AS15" s="499"/>
      <c r="AT15" s="500"/>
      <c r="AU15" s="501"/>
      <c r="AV15" s="502"/>
      <c r="AW15" s="502"/>
      <c r="AX15" s="502"/>
      <c r="AY15" s="429" t="s">
        <v>148</v>
      </c>
      <c r="AZ15" s="430"/>
      <c r="BA15" s="430"/>
      <c r="BB15" s="430"/>
      <c r="BC15" s="430"/>
      <c r="BD15" s="430"/>
      <c r="BE15" s="430"/>
      <c r="BF15" s="430"/>
      <c r="BG15" s="430"/>
      <c r="BH15" s="430"/>
      <c r="BI15" s="430"/>
      <c r="BJ15" s="430"/>
      <c r="BK15" s="430"/>
      <c r="BL15" s="430"/>
      <c r="BM15" s="431"/>
      <c r="BN15" s="432">
        <v>1287745</v>
      </c>
      <c r="BO15" s="433"/>
      <c r="BP15" s="433"/>
      <c r="BQ15" s="433"/>
      <c r="BR15" s="433"/>
      <c r="BS15" s="433"/>
      <c r="BT15" s="433"/>
      <c r="BU15" s="434"/>
      <c r="BV15" s="432">
        <v>1219207</v>
      </c>
      <c r="BW15" s="433"/>
      <c r="BX15" s="433"/>
      <c r="BY15" s="433"/>
      <c r="BZ15" s="433"/>
      <c r="CA15" s="433"/>
      <c r="CB15" s="433"/>
      <c r="CC15" s="434"/>
      <c r="CD15" s="570" t="s">
        <v>149</v>
      </c>
      <c r="CE15" s="571"/>
      <c r="CF15" s="571"/>
      <c r="CG15" s="571"/>
      <c r="CH15" s="571"/>
      <c r="CI15" s="571"/>
      <c r="CJ15" s="571"/>
      <c r="CK15" s="571"/>
      <c r="CL15" s="571"/>
      <c r="CM15" s="571"/>
      <c r="CN15" s="571"/>
      <c r="CO15" s="571"/>
      <c r="CP15" s="571"/>
      <c r="CQ15" s="571"/>
      <c r="CR15" s="571"/>
      <c r="CS15" s="572"/>
      <c r="CT15" s="198"/>
      <c r="CU15" s="199"/>
      <c r="CV15" s="199"/>
      <c r="CW15" s="199"/>
      <c r="CX15" s="199"/>
      <c r="CY15" s="199"/>
      <c r="CZ15" s="199"/>
      <c r="DA15" s="200"/>
      <c r="DB15" s="198"/>
      <c r="DC15" s="199"/>
      <c r="DD15" s="199"/>
      <c r="DE15" s="199"/>
      <c r="DF15" s="199"/>
      <c r="DG15" s="199"/>
      <c r="DH15" s="199"/>
      <c r="DI15" s="200"/>
      <c r="DJ15" s="186"/>
      <c r="DK15" s="186"/>
      <c r="DL15" s="186"/>
      <c r="DM15" s="186"/>
      <c r="DN15" s="186"/>
      <c r="DO15" s="186"/>
    </row>
    <row r="16" spans="1:119" ht="18.75" customHeight="1">
      <c r="A16" s="187"/>
      <c r="B16" s="532"/>
      <c r="C16" s="533"/>
      <c r="D16" s="533"/>
      <c r="E16" s="533"/>
      <c r="F16" s="533"/>
      <c r="G16" s="533"/>
      <c r="H16" s="533"/>
      <c r="I16" s="533"/>
      <c r="J16" s="533"/>
      <c r="K16" s="534"/>
      <c r="L16" s="550" t="s">
        <v>150</v>
      </c>
      <c r="M16" s="581"/>
      <c r="N16" s="581"/>
      <c r="O16" s="581"/>
      <c r="P16" s="581"/>
      <c r="Q16" s="582"/>
      <c r="R16" s="573" t="s">
        <v>151</v>
      </c>
      <c r="S16" s="574"/>
      <c r="T16" s="574"/>
      <c r="U16" s="574"/>
      <c r="V16" s="575"/>
      <c r="W16" s="459"/>
      <c r="X16" s="460"/>
      <c r="Y16" s="460"/>
      <c r="Z16" s="460"/>
      <c r="AA16" s="460"/>
      <c r="AB16" s="449"/>
      <c r="AC16" s="556">
        <v>30.9</v>
      </c>
      <c r="AD16" s="557"/>
      <c r="AE16" s="557"/>
      <c r="AF16" s="557"/>
      <c r="AG16" s="558"/>
      <c r="AH16" s="556">
        <v>31</v>
      </c>
      <c r="AI16" s="557"/>
      <c r="AJ16" s="557"/>
      <c r="AK16" s="557"/>
      <c r="AL16" s="559"/>
      <c r="AM16" s="498"/>
      <c r="AN16" s="499"/>
      <c r="AO16" s="499"/>
      <c r="AP16" s="499"/>
      <c r="AQ16" s="499"/>
      <c r="AR16" s="499"/>
      <c r="AS16" s="499"/>
      <c r="AT16" s="500"/>
      <c r="AU16" s="501"/>
      <c r="AV16" s="502"/>
      <c r="AW16" s="502"/>
      <c r="AX16" s="502"/>
      <c r="AY16" s="503" t="s">
        <v>152</v>
      </c>
      <c r="AZ16" s="504"/>
      <c r="BA16" s="504"/>
      <c r="BB16" s="504"/>
      <c r="BC16" s="504"/>
      <c r="BD16" s="504"/>
      <c r="BE16" s="504"/>
      <c r="BF16" s="504"/>
      <c r="BG16" s="504"/>
      <c r="BH16" s="504"/>
      <c r="BI16" s="504"/>
      <c r="BJ16" s="504"/>
      <c r="BK16" s="504"/>
      <c r="BL16" s="504"/>
      <c r="BM16" s="505"/>
      <c r="BN16" s="469">
        <v>3416044</v>
      </c>
      <c r="BO16" s="470"/>
      <c r="BP16" s="470"/>
      <c r="BQ16" s="470"/>
      <c r="BR16" s="470"/>
      <c r="BS16" s="470"/>
      <c r="BT16" s="470"/>
      <c r="BU16" s="471"/>
      <c r="BV16" s="469">
        <v>3298784</v>
      </c>
      <c r="BW16" s="470"/>
      <c r="BX16" s="470"/>
      <c r="BY16" s="470"/>
      <c r="BZ16" s="470"/>
      <c r="CA16" s="470"/>
      <c r="CB16" s="470"/>
      <c r="CC16" s="471"/>
      <c r="CD16" s="201"/>
      <c r="CE16" s="579"/>
      <c r="CF16" s="579"/>
      <c r="CG16" s="579"/>
      <c r="CH16" s="579"/>
      <c r="CI16" s="579"/>
      <c r="CJ16" s="579"/>
      <c r="CK16" s="579"/>
      <c r="CL16" s="579"/>
      <c r="CM16" s="579"/>
      <c r="CN16" s="579"/>
      <c r="CO16" s="579"/>
      <c r="CP16" s="579"/>
      <c r="CQ16" s="579"/>
      <c r="CR16" s="579"/>
      <c r="CS16" s="580"/>
      <c r="CT16" s="466"/>
      <c r="CU16" s="467"/>
      <c r="CV16" s="467"/>
      <c r="CW16" s="467"/>
      <c r="CX16" s="467"/>
      <c r="CY16" s="467"/>
      <c r="CZ16" s="467"/>
      <c r="DA16" s="468"/>
      <c r="DB16" s="466"/>
      <c r="DC16" s="467"/>
      <c r="DD16" s="467"/>
      <c r="DE16" s="467"/>
      <c r="DF16" s="467"/>
      <c r="DG16" s="467"/>
      <c r="DH16" s="467"/>
      <c r="DI16" s="468"/>
      <c r="DJ16" s="186"/>
      <c r="DK16" s="186"/>
      <c r="DL16" s="186"/>
      <c r="DM16" s="186"/>
      <c r="DN16" s="186"/>
      <c r="DO16" s="186"/>
    </row>
    <row r="17" spans="1:119" ht="18.75" customHeight="1" thickBot="1">
      <c r="A17" s="187"/>
      <c r="B17" s="535"/>
      <c r="C17" s="536"/>
      <c r="D17" s="536"/>
      <c r="E17" s="536"/>
      <c r="F17" s="536"/>
      <c r="G17" s="536"/>
      <c r="H17" s="536"/>
      <c r="I17" s="536"/>
      <c r="J17" s="536"/>
      <c r="K17" s="537"/>
      <c r="L17" s="202"/>
      <c r="M17" s="576" t="s">
        <v>153</v>
      </c>
      <c r="N17" s="577"/>
      <c r="O17" s="577"/>
      <c r="P17" s="577"/>
      <c r="Q17" s="578"/>
      <c r="R17" s="573" t="s">
        <v>154</v>
      </c>
      <c r="S17" s="574"/>
      <c r="T17" s="574"/>
      <c r="U17" s="574"/>
      <c r="V17" s="575"/>
      <c r="W17" s="485" t="s">
        <v>155</v>
      </c>
      <c r="X17" s="486"/>
      <c r="Y17" s="486"/>
      <c r="Z17" s="486"/>
      <c r="AA17" s="486"/>
      <c r="AB17" s="476"/>
      <c r="AC17" s="520">
        <v>3818</v>
      </c>
      <c r="AD17" s="521"/>
      <c r="AE17" s="521"/>
      <c r="AF17" s="521"/>
      <c r="AG17" s="563"/>
      <c r="AH17" s="520">
        <v>3755</v>
      </c>
      <c r="AI17" s="521"/>
      <c r="AJ17" s="521"/>
      <c r="AK17" s="521"/>
      <c r="AL17" s="522"/>
      <c r="AM17" s="498"/>
      <c r="AN17" s="499"/>
      <c r="AO17" s="499"/>
      <c r="AP17" s="499"/>
      <c r="AQ17" s="499"/>
      <c r="AR17" s="499"/>
      <c r="AS17" s="499"/>
      <c r="AT17" s="500"/>
      <c r="AU17" s="501"/>
      <c r="AV17" s="502"/>
      <c r="AW17" s="502"/>
      <c r="AX17" s="502"/>
      <c r="AY17" s="503" t="s">
        <v>156</v>
      </c>
      <c r="AZ17" s="504"/>
      <c r="BA17" s="504"/>
      <c r="BB17" s="504"/>
      <c r="BC17" s="504"/>
      <c r="BD17" s="504"/>
      <c r="BE17" s="504"/>
      <c r="BF17" s="504"/>
      <c r="BG17" s="504"/>
      <c r="BH17" s="504"/>
      <c r="BI17" s="504"/>
      <c r="BJ17" s="504"/>
      <c r="BK17" s="504"/>
      <c r="BL17" s="504"/>
      <c r="BM17" s="505"/>
      <c r="BN17" s="469">
        <v>1585434</v>
      </c>
      <c r="BO17" s="470"/>
      <c r="BP17" s="470"/>
      <c r="BQ17" s="470"/>
      <c r="BR17" s="470"/>
      <c r="BS17" s="470"/>
      <c r="BT17" s="470"/>
      <c r="BU17" s="471"/>
      <c r="BV17" s="469">
        <v>1521741</v>
      </c>
      <c r="BW17" s="470"/>
      <c r="BX17" s="470"/>
      <c r="BY17" s="470"/>
      <c r="BZ17" s="470"/>
      <c r="CA17" s="470"/>
      <c r="CB17" s="470"/>
      <c r="CC17" s="471"/>
      <c r="CD17" s="201"/>
      <c r="CE17" s="579"/>
      <c r="CF17" s="579"/>
      <c r="CG17" s="579"/>
      <c r="CH17" s="579"/>
      <c r="CI17" s="579"/>
      <c r="CJ17" s="579"/>
      <c r="CK17" s="579"/>
      <c r="CL17" s="579"/>
      <c r="CM17" s="579"/>
      <c r="CN17" s="579"/>
      <c r="CO17" s="579"/>
      <c r="CP17" s="579"/>
      <c r="CQ17" s="579"/>
      <c r="CR17" s="579"/>
      <c r="CS17" s="580"/>
      <c r="CT17" s="466"/>
      <c r="CU17" s="467"/>
      <c r="CV17" s="467"/>
      <c r="CW17" s="467"/>
      <c r="CX17" s="467"/>
      <c r="CY17" s="467"/>
      <c r="CZ17" s="467"/>
      <c r="DA17" s="468"/>
      <c r="DB17" s="466"/>
      <c r="DC17" s="467"/>
      <c r="DD17" s="467"/>
      <c r="DE17" s="467"/>
      <c r="DF17" s="467"/>
      <c r="DG17" s="467"/>
      <c r="DH17" s="467"/>
      <c r="DI17" s="468"/>
      <c r="DJ17" s="186"/>
      <c r="DK17" s="186"/>
      <c r="DL17" s="186"/>
      <c r="DM17" s="186"/>
      <c r="DN17" s="186"/>
      <c r="DO17" s="186"/>
    </row>
    <row r="18" spans="1:119" ht="18.75" customHeight="1" thickBot="1">
      <c r="A18" s="187"/>
      <c r="B18" s="583" t="s">
        <v>157</v>
      </c>
      <c r="C18" s="512"/>
      <c r="D18" s="512"/>
      <c r="E18" s="584"/>
      <c r="F18" s="584"/>
      <c r="G18" s="584"/>
      <c r="H18" s="584"/>
      <c r="I18" s="584"/>
      <c r="J18" s="584"/>
      <c r="K18" s="584"/>
      <c r="L18" s="585">
        <v>94</v>
      </c>
      <c r="M18" s="585"/>
      <c r="N18" s="585"/>
      <c r="O18" s="585"/>
      <c r="P18" s="585"/>
      <c r="Q18" s="585"/>
      <c r="R18" s="586"/>
      <c r="S18" s="586"/>
      <c r="T18" s="586"/>
      <c r="U18" s="586"/>
      <c r="V18" s="587"/>
      <c r="W18" s="487"/>
      <c r="X18" s="488"/>
      <c r="Y18" s="488"/>
      <c r="Z18" s="488"/>
      <c r="AA18" s="488"/>
      <c r="AB18" s="479"/>
      <c r="AC18" s="588">
        <v>60.2</v>
      </c>
      <c r="AD18" s="589"/>
      <c r="AE18" s="589"/>
      <c r="AF18" s="589"/>
      <c r="AG18" s="590"/>
      <c r="AH18" s="588">
        <v>58.9</v>
      </c>
      <c r="AI18" s="589"/>
      <c r="AJ18" s="589"/>
      <c r="AK18" s="589"/>
      <c r="AL18" s="591"/>
      <c r="AM18" s="498"/>
      <c r="AN18" s="499"/>
      <c r="AO18" s="499"/>
      <c r="AP18" s="499"/>
      <c r="AQ18" s="499"/>
      <c r="AR18" s="499"/>
      <c r="AS18" s="499"/>
      <c r="AT18" s="500"/>
      <c r="AU18" s="501"/>
      <c r="AV18" s="502"/>
      <c r="AW18" s="502"/>
      <c r="AX18" s="502"/>
      <c r="AY18" s="503" t="s">
        <v>158</v>
      </c>
      <c r="AZ18" s="504"/>
      <c r="BA18" s="504"/>
      <c r="BB18" s="504"/>
      <c r="BC18" s="504"/>
      <c r="BD18" s="504"/>
      <c r="BE18" s="504"/>
      <c r="BF18" s="504"/>
      <c r="BG18" s="504"/>
      <c r="BH18" s="504"/>
      <c r="BI18" s="504"/>
      <c r="BJ18" s="504"/>
      <c r="BK18" s="504"/>
      <c r="BL18" s="504"/>
      <c r="BM18" s="505"/>
      <c r="BN18" s="469">
        <v>3514223</v>
      </c>
      <c r="BO18" s="470"/>
      <c r="BP18" s="470"/>
      <c r="BQ18" s="470"/>
      <c r="BR18" s="470"/>
      <c r="BS18" s="470"/>
      <c r="BT18" s="470"/>
      <c r="BU18" s="471"/>
      <c r="BV18" s="469">
        <v>3552607</v>
      </c>
      <c r="BW18" s="470"/>
      <c r="BX18" s="470"/>
      <c r="BY18" s="470"/>
      <c r="BZ18" s="470"/>
      <c r="CA18" s="470"/>
      <c r="CB18" s="470"/>
      <c r="CC18" s="471"/>
      <c r="CD18" s="201"/>
      <c r="CE18" s="579"/>
      <c r="CF18" s="579"/>
      <c r="CG18" s="579"/>
      <c r="CH18" s="579"/>
      <c r="CI18" s="579"/>
      <c r="CJ18" s="579"/>
      <c r="CK18" s="579"/>
      <c r="CL18" s="579"/>
      <c r="CM18" s="579"/>
      <c r="CN18" s="579"/>
      <c r="CO18" s="579"/>
      <c r="CP18" s="579"/>
      <c r="CQ18" s="579"/>
      <c r="CR18" s="579"/>
      <c r="CS18" s="580"/>
      <c r="CT18" s="466"/>
      <c r="CU18" s="467"/>
      <c r="CV18" s="467"/>
      <c r="CW18" s="467"/>
      <c r="CX18" s="467"/>
      <c r="CY18" s="467"/>
      <c r="CZ18" s="467"/>
      <c r="DA18" s="468"/>
      <c r="DB18" s="466"/>
      <c r="DC18" s="467"/>
      <c r="DD18" s="467"/>
      <c r="DE18" s="467"/>
      <c r="DF18" s="467"/>
      <c r="DG18" s="467"/>
      <c r="DH18" s="467"/>
      <c r="DI18" s="468"/>
      <c r="DJ18" s="186"/>
      <c r="DK18" s="186"/>
      <c r="DL18" s="186"/>
      <c r="DM18" s="186"/>
      <c r="DN18" s="186"/>
      <c r="DO18" s="186"/>
    </row>
    <row r="19" spans="1:119" ht="18.75" customHeight="1" thickBot="1">
      <c r="A19" s="187"/>
      <c r="B19" s="583" t="s">
        <v>159</v>
      </c>
      <c r="C19" s="512"/>
      <c r="D19" s="512"/>
      <c r="E19" s="584"/>
      <c r="F19" s="584"/>
      <c r="G19" s="584"/>
      <c r="H19" s="584"/>
      <c r="I19" s="584"/>
      <c r="J19" s="584"/>
      <c r="K19" s="584"/>
      <c r="L19" s="592">
        <v>144</v>
      </c>
      <c r="M19" s="592"/>
      <c r="N19" s="592"/>
      <c r="O19" s="592"/>
      <c r="P19" s="592"/>
      <c r="Q19" s="592"/>
      <c r="R19" s="593"/>
      <c r="S19" s="593"/>
      <c r="T19" s="593"/>
      <c r="U19" s="593"/>
      <c r="V19" s="594"/>
      <c r="W19" s="426"/>
      <c r="X19" s="427"/>
      <c r="Y19" s="427"/>
      <c r="Z19" s="427"/>
      <c r="AA19" s="427"/>
      <c r="AB19" s="427"/>
      <c r="AC19" s="601"/>
      <c r="AD19" s="601"/>
      <c r="AE19" s="601"/>
      <c r="AF19" s="601"/>
      <c r="AG19" s="601"/>
      <c r="AH19" s="601"/>
      <c r="AI19" s="601"/>
      <c r="AJ19" s="601"/>
      <c r="AK19" s="601"/>
      <c r="AL19" s="602"/>
      <c r="AM19" s="498"/>
      <c r="AN19" s="499"/>
      <c r="AO19" s="499"/>
      <c r="AP19" s="499"/>
      <c r="AQ19" s="499"/>
      <c r="AR19" s="499"/>
      <c r="AS19" s="499"/>
      <c r="AT19" s="500"/>
      <c r="AU19" s="501"/>
      <c r="AV19" s="502"/>
      <c r="AW19" s="502"/>
      <c r="AX19" s="502"/>
      <c r="AY19" s="503" t="s">
        <v>160</v>
      </c>
      <c r="AZ19" s="504"/>
      <c r="BA19" s="504"/>
      <c r="BB19" s="504"/>
      <c r="BC19" s="504"/>
      <c r="BD19" s="504"/>
      <c r="BE19" s="504"/>
      <c r="BF19" s="504"/>
      <c r="BG19" s="504"/>
      <c r="BH19" s="504"/>
      <c r="BI19" s="504"/>
      <c r="BJ19" s="504"/>
      <c r="BK19" s="504"/>
      <c r="BL19" s="504"/>
      <c r="BM19" s="505"/>
      <c r="BN19" s="469">
        <v>4711488</v>
      </c>
      <c r="BO19" s="470"/>
      <c r="BP19" s="470"/>
      <c r="BQ19" s="470"/>
      <c r="BR19" s="470"/>
      <c r="BS19" s="470"/>
      <c r="BT19" s="470"/>
      <c r="BU19" s="471"/>
      <c r="BV19" s="469">
        <v>4448672</v>
      </c>
      <c r="BW19" s="470"/>
      <c r="BX19" s="470"/>
      <c r="BY19" s="470"/>
      <c r="BZ19" s="470"/>
      <c r="CA19" s="470"/>
      <c r="CB19" s="470"/>
      <c r="CC19" s="471"/>
      <c r="CD19" s="201"/>
      <c r="CE19" s="579"/>
      <c r="CF19" s="579"/>
      <c r="CG19" s="579"/>
      <c r="CH19" s="579"/>
      <c r="CI19" s="579"/>
      <c r="CJ19" s="579"/>
      <c r="CK19" s="579"/>
      <c r="CL19" s="579"/>
      <c r="CM19" s="579"/>
      <c r="CN19" s="579"/>
      <c r="CO19" s="579"/>
      <c r="CP19" s="579"/>
      <c r="CQ19" s="579"/>
      <c r="CR19" s="579"/>
      <c r="CS19" s="580"/>
      <c r="CT19" s="466"/>
      <c r="CU19" s="467"/>
      <c r="CV19" s="467"/>
      <c r="CW19" s="467"/>
      <c r="CX19" s="467"/>
      <c r="CY19" s="467"/>
      <c r="CZ19" s="467"/>
      <c r="DA19" s="468"/>
      <c r="DB19" s="466"/>
      <c r="DC19" s="467"/>
      <c r="DD19" s="467"/>
      <c r="DE19" s="467"/>
      <c r="DF19" s="467"/>
      <c r="DG19" s="467"/>
      <c r="DH19" s="467"/>
      <c r="DI19" s="468"/>
      <c r="DJ19" s="186"/>
      <c r="DK19" s="186"/>
      <c r="DL19" s="186"/>
      <c r="DM19" s="186"/>
      <c r="DN19" s="186"/>
      <c r="DO19" s="186"/>
    </row>
    <row r="20" spans="1:119" ht="18.75" customHeight="1" thickBot="1">
      <c r="A20" s="187"/>
      <c r="B20" s="583" t="s">
        <v>161</v>
      </c>
      <c r="C20" s="512"/>
      <c r="D20" s="512"/>
      <c r="E20" s="584"/>
      <c r="F20" s="584"/>
      <c r="G20" s="584"/>
      <c r="H20" s="584"/>
      <c r="I20" s="584"/>
      <c r="J20" s="584"/>
      <c r="K20" s="584"/>
      <c r="L20" s="592">
        <v>5862</v>
      </c>
      <c r="M20" s="592"/>
      <c r="N20" s="592"/>
      <c r="O20" s="592"/>
      <c r="P20" s="592"/>
      <c r="Q20" s="592"/>
      <c r="R20" s="593"/>
      <c r="S20" s="593"/>
      <c r="T20" s="593"/>
      <c r="U20" s="593"/>
      <c r="V20" s="594"/>
      <c r="W20" s="487"/>
      <c r="X20" s="488"/>
      <c r="Y20" s="488"/>
      <c r="Z20" s="488"/>
      <c r="AA20" s="488"/>
      <c r="AB20" s="488"/>
      <c r="AC20" s="595"/>
      <c r="AD20" s="595"/>
      <c r="AE20" s="595"/>
      <c r="AF20" s="595"/>
      <c r="AG20" s="595"/>
      <c r="AH20" s="595"/>
      <c r="AI20" s="595"/>
      <c r="AJ20" s="595"/>
      <c r="AK20" s="595"/>
      <c r="AL20" s="596"/>
      <c r="AM20" s="597"/>
      <c r="AN20" s="524"/>
      <c r="AO20" s="524"/>
      <c r="AP20" s="524"/>
      <c r="AQ20" s="524"/>
      <c r="AR20" s="524"/>
      <c r="AS20" s="524"/>
      <c r="AT20" s="525"/>
      <c r="AU20" s="598"/>
      <c r="AV20" s="599"/>
      <c r="AW20" s="599"/>
      <c r="AX20" s="600"/>
      <c r="AY20" s="503"/>
      <c r="AZ20" s="504"/>
      <c r="BA20" s="504"/>
      <c r="BB20" s="504"/>
      <c r="BC20" s="504"/>
      <c r="BD20" s="504"/>
      <c r="BE20" s="504"/>
      <c r="BF20" s="504"/>
      <c r="BG20" s="504"/>
      <c r="BH20" s="504"/>
      <c r="BI20" s="504"/>
      <c r="BJ20" s="504"/>
      <c r="BK20" s="504"/>
      <c r="BL20" s="504"/>
      <c r="BM20" s="505"/>
      <c r="BN20" s="469"/>
      <c r="BO20" s="470"/>
      <c r="BP20" s="470"/>
      <c r="BQ20" s="470"/>
      <c r="BR20" s="470"/>
      <c r="BS20" s="470"/>
      <c r="BT20" s="470"/>
      <c r="BU20" s="471"/>
      <c r="BV20" s="469"/>
      <c r="BW20" s="470"/>
      <c r="BX20" s="470"/>
      <c r="BY20" s="470"/>
      <c r="BZ20" s="470"/>
      <c r="CA20" s="470"/>
      <c r="CB20" s="470"/>
      <c r="CC20" s="471"/>
      <c r="CD20" s="201"/>
      <c r="CE20" s="579"/>
      <c r="CF20" s="579"/>
      <c r="CG20" s="579"/>
      <c r="CH20" s="579"/>
      <c r="CI20" s="579"/>
      <c r="CJ20" s="579"/>
      <c r="CK20" s="579"/>
      <c r="CL20" s="579"/>
      <c r="CM20" s="579"/>
      <c r="CN20" s="579"/>
      <c r="CO20" s="579"/>
      <c r="CP20" s="579"/>
      <c r="CQ20" s="579"/>
      <c r="CR20" s="579"/>
      <c r="CS20" s="580"/>
      <c r="CT20" s="466"/>
      <c r="CU20" s="467"/>
      <c r="CV20" s="467"/>
      <c r="CW20" s="467"/>
      <c r="CX20" s="467"/>
      <c r="CY20" s="467"/>
      <c r="CZ20" s="467"/>
      <c r="DA20" s="468"/>
      <c r="DB20" s="466"/>
      <c r="DC20" s="467"/>
      <c r="DD20" s="467"/>
      <c r="DE20" s="467"/>
      <c r="DF20" s="467"/>
      <c r="DG20" s="467"/>
      <c r="DH20" s="467"/>
      <c r="DI20" s="468"/>
      <c r="DJ20" s="186"/>
      <c r="DK20" s="186"/>
      <c r="DL20" s="186"/>
      <c r="DM20" s="186"/>
      <c r="DN20" s="186"/>
      <c r="DO20" s="186"/>
    </row>
    <row r="21" spans="1:119" ht="18.75" customHeight="1">
      <c r="A21" s="187"/>
      <c r="B21" s="603" t="s">
        <v>162</v>
      </c>
      <c r="C21" s="604"/>
      <c r="D21" s="604"/>
      <c r="E21" s="604"/>
      <c r="F21" s="604"/>
      <c r="G21" s="604"/>
      <c r="H21" s="604"/>
      <c r="I21" s="604"/>
      <c r="J21" s="604"/>
      <c r="K21" s="604"/>
      <c r="L21" s="604"/>
      <c r="M21" s="604"/>
      <c r="N21" s="604"/>
      <c r="O21" s="604"/>
      <c r="P21" s="604"/>
      <c r="Q21" s="604"/>
      <c r="R21" s="604"/>
      <c r="S21" s="604"/>
      <c r="T21" s="604"/>
      <c r="U21" s="604"/>
      <c r="V21" s="604"/>
      <c r="W21" s="604"/>
      <c r="X21" s="604"/>
      <c r="Y21" s="604"/>
      <c r="Z21" s="604"/>
      <c r="AA21" s="604"/>
      <c r="AB21" s="604"/>
      <c r="AC21" s="604"/>
      <c r="AD21" s="604"/>
      <c r="AE21" s="604"/>
      <c r="AF21" s="604"/>
      <c r="AG21" s="604"/>
      <c r="AH21" s="604"/>
      <c r="AI21" s="604"/>
      <c r="AJ21" s="604"/>
      <c r="AK21" s="604"/>
      <c r="AL21" s="604"/>
      <c r="AM21" s="604"/>
      <c r="AN21" s="604"/>
      <c r="AO21" s="604"/>
      <c r="AP21" s="604"/>
      <c r="AQ21" s="604"/>
      <c r="AR21" s="604"/>
      <c r="AS21" s="604"/>
      <c r="AT21" s="604"/>
      <c r="AU21" s="604"/>
      <c r="AV21" s="604"/>
      <c r="AW21" s="604"/>
      <c r="AX21" s="605"/>
      <c r="AY21" s="503"/>
      <c r="AZ21" s="504"/>
      <c r="BA21" s="504"/>
      <c r="BB21" s="504"/>
      <c r="BC21" s="504"/>
      <c r="BD21" s="504"/>
      <c r="BE21" s="504"/>
      <c r="BF21" s="504"/>
      <c r="BG21" s="504"/>
      <c r="BH21" s="504"/>
      <c r="BI21" s="504"/>
      <c r="BJ21" s="504"/>
      <c r="BK21" s="504"/>
      <c r="BL21" s="504"/>
      <c r="BM21" s="505"/>
      <c r="BN21" s="469"/>
      <c r="BO21" s="470"/>
      <c r="BP21" s="470"/>
      <c r="BQ21" s="470"/>
      <c r="BR21" s="470"/>
      <c r="BS21" s="470"/>
      <c r="BT21" s="470"/>
      <c r="BU21" s="471"/>
      <c r="BV21" s="469"/>
      <c r="BW21" s="470"/>
      <c r="BX21" s="470"/>
      <c r="BY21" s="470"/>
      <c r="BZ21" s="470"/>
      <c r="CA21" s="470"/>
      <c r="CB21" s="470"/>
      <c r="CC21" s="471"/>
      <c r="CD21" s="201"/>
      <c r="CE21" s="579"/>
      <c r="CF21" s="579"/>
      <c r="CG21" s="579"/>
      <c r="CH21" s="579"/>
      <c r="CI21" s="579"/>
      <c r="CJ21" s="579"/>
      <c r="CK21" s="579"/>
      <c r="CL21" s="579"/>
      <c r="CM21" s="579"/>
      <c r="CN21" s="579"/>
      <c r="CO21" s="579"/>
      <c r="CP21" s="579"/>
      <c r="CQ21" s="579"/>
      <c r="CR21" s="579"/>
      <c r="CS21" s="580"/>
      <c r="CT21" s="466"/>
      <c r="CU21" s="467"/>
      <c r="CV21" s="467"/>
      <c r="CW21" s="467"/>
      <c r="CX21" s="467"/>
      <c r="CY21" s="467"/>
      <c r="CZ21" s="467"/>
      <c r="DA21" s="468"/>
      <c r="DB21" s="466"/>
      <c r="DC21" s="467"/>
      <c r="DD21" s="467"/>
      <c r="DE21" s="467"/>
      <c r="DF21" s="467"/>
      <c r="DG21" s="467"/>
      <c r="DH21" s="467"/>
      <c r="DI21" s="468"/>
      <c r="DJ21" s="186"/>
      <c r="DK21" s="186"/>
      <c r="DL21" s="186"/>
      <c r="DM21" s="186"/>
      <c r="DN21" s="186"/>
      <c r="DO21" s="186"/>
    </row>
    <row r="22" spans="1:119" ht="18.75" customHeight="1" thickBot="1">
      <c r="A22" s="187"/>
      <c r="B22" s="606" t="s">
        <v>163</v>
      </c>
      <c r="C22" s="607"/>
      <c r="D22" s="608"/>
      <c r="E22" s="481" t="s">
        <v>1</v>
      </c>
      <c r="F22" s="486"/>
      <c r="G22" s="486"/>
      <c r="H22" s="486"/>
      <c r="I22" s="486"/>
      <c r="J22" s="486"/>
      <c r="K22" s="476"/>
      <c r="L22" s="481" t="s">
        <v>164</v>
      </c>
      <c r="M22" s="486"/>
      <c r="N22" s="486"/>
      <c r="O22" s="486"/>
      <c r="P22" s="476"/>
      <c r="Q22" s="615" t="s">
        <v>165</v>
      </c>
      <c r="R22" s="616"/>
      <c r="S22" s="616"/>
      <c r="T22" s="616"/>
      <c r="U22" s="616"/>
      <c r="V22" s="617"/>
      <c r="W22" s="621" t="s">
        <v>166</v>
      </c>
      <c r="X22" s="607"/>
      <c r="Y22" s="608"/>
      <c r="Z22" s="481" t="s">
        <v>1</v>
      </c>
      <c r="AA22" s="486"/>
      <c r="AB22" s="486"/>
      <c r="AC22" s="486"/>
      <c r="AD22" s="486"/>
      <c r="AE22" s="486"/>
      <c r="AF22" s="486"/>
      <c r="AG22" s="476"/>
      <c r="AH22" s="634" t="s">
        <v>167</v>
      </c>
      <c r="AI22" s="486"/>
      <c r="AJ22" s="486"/>
      <c r="AK22" s="486"/>
      <c r="AL22" s="476"/>
      <c r="AM22" s="634" t="s">
        <v>168</v>
      </c>
      <c r="AN22" s="635"/>
      <c r="AO22" s="635"/>
      <c r="AP22" s="635"/>
      <c r="AQ22" s="635"/>
      <c r="AR22" s="636"/>
      <c r="AS22" s="615" t="s">
        <v>165</v>
      </c>
      <c r="AT22" s="616"/>
      <c r="AU22" s="616"/>
      <c r="AV22" s="616"/>
      <c r="AW22" s="616"/>
      <c r="AX22" s="640"/>
      <c r="AY22" s="642"/>
      <c r="AZ22" s="643"/>
      <c r="BA22" s="643"/>
      <c r="BB22" s="643"/>
      <c r="BC22" s="643"/>
      <c r="BD22" s="643"/>
      <c r="BE22" s="643"/>
      <c r="BF22" s="643"/>
      <c r="BG22" s="643"/>
      <c r="BH22" s="643"/>
      <c r="BI22" s="643"/>
      <c r="BJ22" s="643"/>
      <c r="BK22" s="643"/>
      <c r="BL22" s="643"/>
      <c r="BM22" s="644"/>
      <c r="BN22" s="645"/>
      <c r="BO22" s="646"/>
      <c r="BP22" s="646"/>
      <c r="BQ22" s="646"/>
      <c r="BR22" s="646"/>
      <c r="BS22" s="646"/>
      <c r="BT22" s="646"/>
      <c r="BU22" s="647"/>
      <c r="BV22" s="645"/>
      <c r="BW22" s="646"/>
      <c r="BX22" s="646"/>
      <c r="BY22" s="646"/>
      <c r="BZ22" s="646"/>
      <c r="CA22" s="646"/>
      <c r="CB22" s="646"/>
      <c r="CC22" s="647"/>
      <c r="CD22" s="201"/>
      <c r="CE22" s="579"/>
      <c r="CF22" s="579"/>
      <c r="CG22" s="579"/>
      <c r="CH22" s="579"/>
      <c r="CI22" s="579"/>
      <c r="CJ22" s="579"/>
      <c r="CK22" s="579"/>
      <c r="CL22" s="579"/>
      <c r="CM22" s="579"/>
      <c r="CN22" s="579"/>
      <c r="CO22" s="579"/>
      <c r="CP22" s="579"/>
      <c r="CQ22" s="579"/>
      <c r="CR22" s="579"/>
      <c r="CS22" s="580"/>
      <c r="CT22" s="466"/>
      <c r="CU22" s="467"/>
      <c r="CV22" s="467"/>
      <c r="CW22" s="467"/>
      <c r="CX22" s="467"/>
      <c r="CY22" s="467"/>
      <c r="CZ22" s="467"/>
      <c r="DA22" s="468"/>
      <c r="DB22" s="466"/>
      <c r="DC22" s="467"/>
      <c r="DD22" s="467"/>
      <c r="DE22" s="467"/>
      <c r="DF22" s="467"/>
      <c r="DG22" s="467"/>
      <c r="DH22" s="467"/>
      <c r="DI22" s="468"/>
      <c r="DJ22" s="186"/>
      <c r="DK22" s="186"/>
      <c r="DL22" s="186"/>
      <c r="DM22" s="186"/>
      <c r="DN22" s="186"/>
      <c r="DO22" s="186"/>
    </row>
    <row r="23" spans="1:119" ht="18.75" customHeight="1">
      <c r="A23" s="187"/>
      <c r="B23" s="609"/>
      <c r="C23" s="610"/>
      <c r="D23" s="611"/>
      <c r="E23" s="455"/>
      <c r="F23" s="460"/>
      <c r="G23" s="460"/>
      <c r="H23" s="460"/>
      <c r="I23" s="460"/>
      <c r="J23" s="460"/>
      <c r="K23" s="449"/>
      <c r="L23" s="455"/>
      <c r="M23" s="460"/>
      <c r="N23" s="460"/>
      <c r="O23" s="460"/>
      <c r="P23" s="449"/>
      <c r="Q23" s="618"/>
      <c r="R23" s="619"/>
      <c r="S23" s="619"/>
      <c r="T23" s="619"/>
      <c r="U23" s="619"/>
      <c r="V23" s="620"/>
      <c r="W23" s="622"/>
      <c r="X23" s="610"/>
      <c r="Y23" s="611"/>
      <c r="Z23" s="455"/>
      <c r="AA23" s="460"/>
      <c r="AB23" s="460"/>
      <c r="AC23" s="460"/>
      <c r="AD23" s="460"/>
      <c r="AE23" s="460"/>
      <c r="AF23" s="460"/>
      <c r="AG23" s="449"/>
      <c r="AH23" s="455"/>
      <c r="AI23" s="460"/>
      <c r="AJ23" s="460"/>
      <c r="AK23" s="460"/>
      <c r="AL23" s="449"/>
      <c r="AM23" s="637"/>
      <c r="AN23" s="638"/>
      <c r="AO23" s="638"/>
      <c r="AP23" s="638"/>
      <c r="AQ23" s="638"/>
      <c r="AR23" s="639"/>
      <c r="AS23" s="618"/>
      <c r="AT23" s="619"/>
      <c r="AU23" s="619"/>
      <c r="AV23" s="619"/>
      <c r="AW23" s="619"/>
      <c r="AX23" s="641"/>
      <c r="AY23" s="429" t="s">
        <v>169</v>
      </c>
      <c r="AZ23" s="430"/>
      <c r="BA23" s="430"/>
      <c r="BB23" s="430"/>
      <c r="BC23" s="430"/>
      <c r="BD23" s="430"/>
      <c r="BE23" s="430"/>
      <c r="BF23" s="430"/>
      <c r="BG23" s="430"/>
      <c r="BH23" s="430"/>
      <c r="BI23" s="430"/>
      <c r="BJ23" s="430"/>
      <c r="BK23" s="430"/>
      <c r="BL23" s="430"/>
      <c r="BM23" s="431"/>
      <c r="BN23" s="469">
        <v>5714773</v>
      </c>
      <c r="BO23" s="470"/>
      <c r="BP23" s="470"/>
      <c r="BQ23" s="470"/>
      <c r="BR23" s="470"/>
      <c r="BS23" s="470"/>
      <c r="BT23" s="470"/>
      <c r="BU23" s="471"/>
      <c r="BV23" s="469">
        <v>5951217</v>
      </c>
      <c r="BW23" s="470"/>
      <c r="BX23" s="470"/>
      <c r="BY23" s="470"/>
      <c r="BZ23" s="470"/>
      <c r="CA23" s="470"/>
      <c r="CB23" s="470"/>
      <c r="CC23" s="471"/>
      <c r="CD23" s="201"/>
      <c r="CE23" s="579"/>
      <c r="CF23" s="579"/>
      <c r="CG23" s="579"/>
      <c r="CH23" s="579"/>
      <c r="CI23" s="579"/>
      <c r="CJ23" s="579"/>
      <c r="CK23" s="579"/>
      <c r="CL23" s="579"/>
      <c r="CM23" s="579"/>
      <c r="CN23" s="579"/>
      <c r="CO23" s="579"/>
      <c r="CP23" s="579"/>
      <c r="CQ23" s="579"/>
      <c r="CR23" s="579"/>
      <c r="CS23" s="580"/>
      <c r="CT23" s="466"/>
      <c r="CU23" s="467"/>
      <c r="CV23" s="467"/>
      <c r="CW23" s="467"/>
      <c r="CX23" s="467"/>
      <c r="CY23" s="467"/>
      <c r="CZ23" s="467"/>
      <c r="DA23" s="468"/>
      <c r="DB23" s="466"/>
      <c r="DC23" s="467"/>
      <c r="DD23" s="467"/>
      <c r="DE23" s="467"/>
      <c r="DF23" s="467"/>
      <c r="DG23" s="467"/>
      <c r="DH23" s="467"/>
      <c r="DI23" s="468"/>
      <c r="DJ23" s="186"/>
      <c r="DK23" s="186"/>
      <c r="DL23" s="186"/>
      <c r="DM23" s="186"/>
      <c r="DN23" s="186"/>
      <c r="DO23" s="186"/>
    </row>
    <row r="24" spans="1:119" ht="18.75" customHeight="1" thickBot="1">
      <c r="A24" s="187"/>
      <c r="B24" s="609"/>
      <c r="C24" s="610"/>
      <c r="D24" s="611"/>
      <c r="E24" s="519" t="s">
        <v>170</v>
      </c>
      <c r="F24" s="499"/>
      <c r="G24" s="499"/>
      <c r="H24" s="499"/>
      <c r="I24" s="499"/>
      <c r="J24" s="499"/>
      <c r="K24" s="500"/>
      <c r="L24" s="520">
        <v>1</v>
      </c>
      <c r="M24" s="521"/>
      <c r="N24" s="521"/>
      <c r="O24" s="521"/>
      <c r="P24" s="563"/>
      <c r="Q24" s="520">
        <v>6912</v>
      </c>
      <c r="R24" s="521"/>
      <c r="S24" s="521"/>
      <c r="T24" s="521"/>
      <c r="U24" s="521"/>
      <c r="V24" s="563"/>
      <c r="W24" s="622"/>
      <c r="X24" s="610"/>
      <c r="Y24" s="611"/>
      <c r="Z24" s="519" t="s">
        <v>171</v>
      </c>
      <c r="AA24" s="499"/>
      <c r="AB24" s="499"/>
      <c r="AC24" s="499"/>
      <c r="AD24" s="499"/>
      <c r="AE24" s="499"/>
      <c r="AF24" s="499"/>
      <c r="AG24" s="500"/>
      <c r="AH24" s="520">
        <v>87</v>
      </c>
      <c r="AI24" s="521"/>
      <c r="AJ24" s="521"/>
      <c r="AK24" s="521"/>
      <c r="AL24" s="563"/>
      <c r="AM24" s="520">
        <v>259086</v>
      </c>
      <c r="AN24" s="521"/>
      <c r="AO24" s="521"/>
      <c r="AP24" s="521"/>
      <c r="AQ24" s="521"/>
      <c r="AR24" s="563"/>
      <c r="AS24" s="520">
        <v>2978</v>
      </c>
      <c r="AT24" s="521"/>
      <c r="AU24" s="521"/>
      <c r="AV24" s="521"/>
      <c r="AW24" s="521"/>
      <c r="AX24" s="522"/>
      <c r="AY24" s="642" t="s">
        <v>172</v>
      </c>
      <c r="AZ24" s="643"/>
      <c r="BA24" s="643"/>
      <c r="BB24" s="643"/>
      <c r="BC24" s="643"/>
      <c r="BD24" s="643"/>
      <c r="BE24" s="643"/>
      <c r="BF24" s="643"/>
      <c r="BG24" s="643"/>
      <c r="BH24" s="643"/>
      <c r="BI24" s="643"/>
      <c r="BJ24" s="643"/>
      <c r="BK24" s="643"/>
      <c r="BL24" s="643"/>
      <c r="BM24" s="644"/>
      <c r="BN24" s="469">
        <v>5348051</v>
      </c>
      <c r="BO24" s="470"/>
      <c r="BP24" s="470"/>
      <c r="BQ24" s="470"/>
      <c r="BR24" s="470"/>
      <c r="BS24" s="470"/>
      <c r="BT24" s="470"/>
      <c r="BU24" s="471"/>
      <c r="BV24" s="469">
        <v>5636727</v>
      </c>
      <c r="BW24" s="470"/>
      <c r="BX24" s="470"/>
      <c r="BY24" s="470"/>
      <c r="BZ24" s="470"/>
      <c r="CA24" s="470"/>
      <c r="CB24" s="470"/>
      <c r="CC24" s="471"/>
      <c r="CD24" s="201"/>
      <c r="CE24" s="579"/>
      <c r="CF24" s="579"/>
      <c r="CG24" s="579"/>
      <c r="CH24" s="579"/>
      <c r="CI24" s="579"/>
      <c r="CJ24" s="579"/>
      <c r="CK24" s="579"/>
      <c r="CL24" s="579"/>
      <c r="CM24" s="579"/>
      <c r="CN24" s="579"/>
      <c r="CO24" s="579"/>
      <c r="CP24" s="579"/>
      <c r="CQ24" s="579"/>
      <c r="CR24" s="579"/>
      <c r="CS24" s="580"/>
      <c r="CT24" s="466"/>
      <c r="CU24" s="467"/>
      <c r="CV24" s="467"/>
      <c r="CW24" s="467"/>
      <c r="CX24" s="467"/>
      <c r="CY24" s="467"/>
      <c r="CZ24" s="467"/>
      <c r="DA24" s="468"/>
      <c r="DB24" s="466"/>
      <c r="DC24" s="467"/>
      <c r="DD24" s="467"/>
      <c r="DE24" s="467"/>
      <c r="DF24" s="467"/>
      <c r="DG24" s="467"/>
      <c r="DH24" s="467"/>
      <c r="DI24" s="468"/>
      <c r="DJ24" s="186"/>
      <c r="DK24" s="186"/>
      <c r="DL24" s="186"/>
      <c r="DM24" s="186"/>
      <c r="DN24" s="186"/>
      <c r="DO24" s="186"/>
    </row>
    <row r="25" spans="1:119" s="186" customFormat="1" ht="18.75" customHeight="1">
      <c r="A25" s="187"/>
      <c r="B25" s="609"/>
      <c r="C25" s="610"/>
      <c r="D25" s="611"/>
      <c r="E25" s="519" t="s">
        <v>173</v>
      </c>
      <c r="F25" s="499"/>
      <c r="G25" s="499"/>
      <c r="H25" s="499"/>
      <c r="I25" s="499"/>
      <c r="J25" s="499"/>
      <c r="K25" s="500"/>
      <c r="L25" s="520">
        <v>1</v>
      </c>
      <c r="M25" s="521"/>
      <c r="N25" s="521"/>
      <c r="O25" s="521"/>
      <c r="P25" s="563"/>
      <c r="Q25" s="520">
        <v>5481</v>
      </c>
      <c r="R25" s="521"/>
      <c r="S25" s="521"/>
      <c r="T25" s="521"/>
      <c r="U25" s="521"/>
      <c r="V25" s="563"/>
      <c r="W25" s="622"/>
      <c r="X25" s="610"/>
      <c r="Y25" s="611"/>
      <c r="Z25" s="519" t="s">
        <v>174</v>
      </c>
      <c r="AA25" s="499"/>
      <c r="AB25" s="499"/>
      <c r="AC25" s="499"/>
      <c r="AD25" s="499"/>
      <c r="AE25" s="499"/>
      <c r="AF25" s="499"/>
      <c r="AG25" s="500"/>
      <c r="AH25" s="520" t="s">
        <v>130</v>
      </c>
      <c r="AI25" s="521"/>
      <c r="AJ25" s="521"/>
      <c r="AK25" s="521"/>
      <c r="AL25" s="563"/>
      <c r="AM25" s="520" t="s">
        <v>175</v>
      </c>
      <c r="AN25" s="521"/>
      <c r="AO25" s="521"/>
      <c r="AP25" s="521"/>
      <c r="AQ25" s="521"/>
      <c r="AR25" s="563"/>
      <c r="AS25" s="520" t="s">
        <v>131</v>
      </c>
      <c r="AT25" s="521"/>
      <c r="AU25" s="521"/>
      <c r="AV25" s="521"/>
      <c r="AW25" s="521"/>
      <c r="AX25" s="522"/>
      <c r="AY25" s="429" t="s">
        <v>176</v>
      </c>
      <c r="AZ25" s="430"/>
      <c r="BA25" s="430"/>
      <c r="BB25" s="430"/>
      <c r="BC25" s="430"/>
      <c r="BD25" s="430"/>
      <c r="BE25" s="430"/>
      <c r="BF25" s="430"/>
      <c r="BG25" s="430"/>
      <c r="BH25" s="430"/>
      <c r="BI25" s="430"/>
      <c r="BJ25" s="430"/>
      <c r="BK25" s="430"/>
      <c r="BL25" s="430"/>
      <c r="BM25" s="431"/>
      <c r="BN25" s="432">
        <v>174943</v>
      </c>
      <c r="BO25" s="433"/>
      <c r="BP25" s="433"/>
      <c r="BQ25" s="433"/>
      <c r="BR25" s="433"/>
      <c r="BS25" s="433"/>
      <c r="BT25" s="433"/>
      <c r="BU25" s="434"/>
      <c r="BV25" s="432">
        <v>117948</v>
      </c>
      <c r="BW25" s="433"/>
      <c r="BX25" s="433"/>
      <c r="BY25" s="433"/>
      <c r="BZ25" s="433"/>
      <c r="CA25" s="433"/>
      <c r="CB25" s="433"/>
      <c r="CC25" s="434"/>
      <c r="CD25" s="201"/>
      <c r="CE25" s="579"/>
      <c r="CF25" s="579"/>
      <c r="CG25" s="579"/>
      <c r="CH25" s="579"/>
      <c r="CI25" s="579"/>
      <c r="CJ25" s="579"/>
      <c r="CK25" s="579"/>
      <c r="CL25" s="579"/>
      <c r="CM25" s="579"/>
      <c r="CN25" s="579"/>
      <c r="CO25" s="579"/>
      <c r="CP25" s="579"/>
      <c r="CQ25" s="579"/>
      <c r="CR25" s="579"/>
      <c r="CS25" s="580"/>
      <c r="CT25" s="466"/>
      <c r="CU25" s="467"/>
      <c r="CV25" s="467"/>
      <c r="CW25" s="467"/>
      <c r="CX25" s="467"/>
      <c r="CY25" s="467"/>
      <c r="CZ25" s="467"/>
      <c r="DA25" s="468"/>
      <c r="DB25" s="466"/>
      <c r="DC25" s="467"/>
      <c r="DD25" s="467"/>
      <c r="DE25" s="467"/>
      <c r="DF25" s="467"/>
      <c r="DG25" s="467"/>
      <c r="DH25" s="467"/>
      <c r="DI25" s="468"/>
    </row>
    <row r="26" spans="1:119" s="186" customFormat="1" ht="18.75" customHeight="1">
      <c r="A26" s="187"/>
      <c r="B26" s="609"/>
      <c r="C26" s="610"/>
      <c r="D26" s="611"/>
      <c r="E26" s="519" t="s">
        <v>177</v>
      </c>
      <c r="F26" s="499"/>
      <c r="G26" s="499"/>
      <c r="H26" s="499"/>
      <c r="I26" s="499"/>
      <c r="J26" s="499"/>
      <c r="K26" s="500"/>
      <c r="L26" s="520">
        <v>1</v>
      </c>
      <c r="M26" s="521"/>
      <c r="N26" s="521"/>
      <c r="O26" s="521"/>
      <c r="P26" s="563"/>
      <c r="Q26" s="520">
        <v>5049</v>
      </c>
      <c r="R26" s="521"/>
      <c r="S26" s="521"/>
      <c r="T26" s="521"/>
      <c r="U26" s="521"/>
      <c r="V26" s="563"/>
      <c r="W26" s="622"/>
      <c r="X26" s="610"/>
      <c r="Y26" s="611"/>
      <c r="Z26" s="519" t="s">
        <v>178</v>
      </c>
      <c r="AA26" s="632"/>
      <c r="AB26" s="632"/>
      <c r="AC26" s="632"/>
      <c r="AD26" s="632"/>
      <c r="AE26" s="632"/>
      <c r="AF26" s="632"/>
      <c r="AG26" s="633"/>
      <c r="AH26" s="520">
        <v>1</v>
      </c>
      <c r="AI26" s="521"/>
      <c r="AJ26" s="521"/>
      <c r="AK26" s="521"/>
      <c r="AL26" s="563"/>
      <c r="AM26" s="520" t="s">
        <v>179</v>
      </c>
      <c r="AN26" s="521"/>
      <c r="AO26" s="521"/>
      <c r="AP26" s="521"/>
      <c r="AQ26" s="521"/>
      <c r="AR26" s="563"/>
      <c r="AS26" s="520" t="s">
        <v>179</v>
      </c>
      <c r="AT26" s="521"/>
      <c r="AU26" s="521"/>
      <c r="AV26" s="521"/>
      <c r="AW26" s="521"/>
      <c r="AX26" s="522"/>
      <c r="AY26" s="472" t="s">
        <v>180</v>
      </c>
      <c r="AZ26" s="473"/>
      <c r="BA26" s="473"/>
      <c r="BB26" s="473"/>
      <c r="BC26" s="473"/>
      <c r="BD26" s="473"/>
      <c r="BE26" s="473"/>
      <c r="BF26" s="473"/>
      <c r="BG26" s="473"/>
      <c r="BH26" s="473"/>
      <c r="BI26" s="473"/>
      <c r="BJ26" s="473"/>
      <c r="BK26" s="473"/>
      <c r="BL26" s="473"/>
      <c r="BM26" s="474"/>
      <c r="BN26" s="469" t="s">
        <v>130</v>
      </c>
      <c r="BO26" s="470"/>
      <c r="BP26" s="470"/>
      <c r="BQ26" s="470"/>
      <c r="BR26" s="470"/>
      <c r="BS26" s="470"/>
      <c r="BT26" s="470"/>
      <c r="BU26" s="471"/>
      <c r="BV26" s="469" t="s">
        <v>131</v>
      </c>
      <c r="BW26" s="470"/>
      <c r="BX26" s="470"/>
      <c r="BY26" s="470"/>
      <c r="BZ26" s="470"/>
      <c r="CA26" s="470"/>
      <c r="CB26" s="470"/>
      <c r="CC26" s="471"/>
      <c r="CD26" s="201"/>
      <c r="CE26" s="579"/>
      <c r="CF26" s="579"/>
      <c r="CG26" s="579"/>
      <c r="CH26" s="579"/>
      <c r="CI26" s="579"/>
      <c r="CJ26" s="579"/>
      <c r="CK26" s="579"/>
      <c r="CL26" s="579"/>
      <c r="CM26" s="579"/>
      <c r="CN26" s="579"/>
      <c r="CO26" s="579"/>
      <c r="CP26" s="579"/>
      <c r="CQ26" s="579"/>
      <c r="CR26" s="579"/>
      <c r="CS26" s="580"/>
      <c r="CT26" s="466"/>
      <c r="CU26" s="467"/>
      <c r="CV26" s="467"/>
      <c r="CW26" s="467"/>
      <c r="CX26" s="467"/>
      <c r="CY26" s="467"/>
      <c r="CZ26" s="467"/>
      <c r="DA26" s="468"/>
      <c r="DB26" s="466"/>
      <c r="DC26" s="467"/>
      <c r="DD26" s="467"/>
      <c r="DE26" s="467"/>
      <c r="DF26" s="467"/>
      <c r="DG26" s="467"/>
      <c r="DH26" s="467"/>
      <c r="DI26" s="468"/>
    </row>
    <row r="27" spans="1:119" ht="18.75" customHeight="1" thickBot="1">
      <c r="A27" s="187"/>
      <c r="B27" s="609"/>
      <c r="C27" s="610"/>
      <c r="D27" s="611"/>
      <c r="E27" s="519" t="s">
        <v>181</v>
      </c>
      <c r="F27" s="499"/>
      <c r="G27" s="499"/>
      <c r="H27" s="499"/>
      <c r="I27" s="499"/>
      <c r="J27" s="499"/>
      <c r="K27" s="500"/>
      <c r="L27" s="520">
        <v>1</v>
      </c>
      <c r="M27" s="521"/>
      <c r="N27" s="521"/>
      <c r="O27" s="521"/>
      <c r="P27" s="563"/>
      <c r="Q27" s="520">
        <v>2840</v>
      </c>
      <c r="R27" s="521"/>
      <c r="S27" s="521"/>
      <c r="T27" s="521"/>
      <c r="U27" s="521"/>
      <c r="V27" s="563"/>
      <c r="W27" s="622"/>
      <c r="X27" s="610"/>
      <c r="Y27" s="611"/>
      <c r="Z27" s="519" t="s">
        <v>182</v>
      </c>
      <c r="AA27" s="499"/>
      <c r="AB27" s="499"/>
      <c r="AC27" s="499"/>
      <c r="AD27" s="499"/>
      <c r="AE27" s="499"/>
      <c r="AF27" s="499"/>
      <c r="AG27" s="500"/>
      <c r="AH27" s="520">
        <v>2</v>
      </c>
      <c r="AI27" s="521"/>
      <c r="AJ27" s="521"/>
      <c r="AK27" s="521"/>
      <c r="AL27" s="563"/>
      <c r="AM27" s="520" t="s">
        <v>183</v>
      </c>
      <c r="AN27" s="521"/>
      <c r="AO27" s="521"/>
      <c r="AP27" s="521"/>
      <c r="AQ27" s="521"/>
      <c r="AR27" s="563"/>
      <c r="AS27" s="520" t="s">
        <v>179</v>
      </c>
      <c r="AT27" s="521"/>
      <c r="AU27" s="521"/>
      <c r="AV27" s="521"/>
      <c r="AW27" s="521"/>
      <c r="AX27" s="522"/>
      <c r="AY27" s="564" t="s">
        <v>184</v>
      </c>
      <c r="AZ27" s="565"/>
      <c r="BA27" s="565"/>
      <c r="BB27" s="565"/>
      <c r="BC27" s="565"/>
      <c r="BD27" s="565"/>
      <c r="BE27" s="565"/>
      <c r="BF27" s="565"/>
      <c r="BG27" s="565"/>
      <c r="BH27" s="565"/>
      <c r="BI27" s="565"/>
      <c r="BJ27" s="565"/>
      <c r="BK27" s="565"/>
      <c r="BL27" s="565"/>
      <c r="BM27" s="566"/>
      <c r="BN27" s="645" t="s">
        <v>175</v>
      </c>
      <c r="BO27" s="646"/>
      <c r="BP27" s="646"/>
      <c r="BQ27" s="646"/>
      <c r="BR27" s="646"/>
      <c r="BS27" s="646"/>
      <c r="BT27" s="646"/>
      <c r="BU27" s="647"/>
      <c r="BV27" s="645" t="s">
        <v>131</v>
      </c>
      <c r="BW27" s="646"/>
      <c r="BX27" s="646"/>
      <c r="BY27" s="646"/>
      <c r="BZ27" s="646"/>
      <c r="CA27" s="646"/>
      <c r="CB27" s="646"/>
      <c r="CC27" s="647"/>
      <c r="CD27" s="203"/>
      <c r="CE27" s="579"/>
      <c r="CF27" s="579"/>
      <c r="CG27" s="579"/>
      <c r="CH27" s="579"/>
      <c r="CI27" s="579"/>
      <c r="CJ27" s="579"/>
      <c r="CK27" s="579"/>
      <c r="CL27" s="579"/>
      <c r="CM27" s="579"/>
      <c r="CN27" s="579"/>
      <c r="CO27" s="579"/>
      <c r="CP27" s="579"/>
      <c r="CQ27" s="579"/>
      <c r="CR27" s="579"/>
      <c r="CS27" s="580"/>
      <c r="CT27" s="466"/>
      <c r="CU27" s="467"/>
      <c r="CV27" s="467"/>
      <c r="CW27" s="467"/>
      <c r="CX27" s="467"/>
      <c r="CY27" s="467"/>
      <c r="CZ27" s="467"/>
      <c r="DA27" s="468"/>
      <c r="DB27" s="466"/>
      <c r="DC27" s="467"/>
      <c r="DD27" s="467"/>
      <c r="DE27" s="467"/>
      <c r="DF27" s="467"/>
      <c r="DG27" s="467"/>
      <c r="DH27" s="467"/>
      <c r="DI27" s="468"/>
      <c r="DJ27" s="186"/>
      <c r="DK27" s="186"/>
      <c r="DL27" s="186"/>
      <c r="DM27" s="186"/>
      <c r="DN27" s="186"/>
      <c r="DO27" s="186"/>
    </row>
    <row r="28" spans="1:119" ht="18.75" customHeight="1">
      <c r="A28" s="187"/>
      <c r="B28" s="609"/>
      <c r="C28" s="610"/>
      <c r="D28" s="611"/>
      <c r="E28" s="519" t="s">
        <v>185</v>
      </c>
      <c r="F28" s="499"/>
      <c r="G28" s="499"/>
      <c r="H28" s="499"/>
      <c r="I28" s="499"/>
      <c r="J28" s="499"/>
      <c r="K28" s="500"/>
      <c r="L28" s="520">
        <v>1</v>
      </c>
      <c r="M28" s="521"/>
      <c r="N28" s="521"/>
      <c r="O28" s="521"/>
      <c r="P28" s="563"/>
      <c r="Q28" s="520">
        <v>2410</v>
      </c>
      <c r="R28" s="521"/>
      <c r="S28" s="521"/>
      <c r="T28" s="521"/>
      <c r="U28" s="521"/>
      <c r="V28" s="563"/>
      <c r="W28" s="622"/>
      <c r="X28" s="610"/>
      <c r="Y28" s="611"/>
      <c r="Z28" s="519" t="s">
        <v>186</v>
      </c>
      <c r="AA28" s="499"/>
      <c r="AB28" s="499"/>
      <c r="AC28" s="499"/>
      <c r="AD28" s="499"/>
      <c r="AE28" s="499"/>
      <c r="AF28" s="499"/>
      <c r="AG28" s="500"/>
      <c r="AH28" s="520" t="s">
        <v>131</v>
      </c>
      <c r="AI28" s="521"/>
      <c r="AJ28" s="521"/>
      <c r="AK28" s="521"/>
      <c r="AL28" s="563"/>
      <c r="AM28" s="520" t="s">
        <v>175</v>
      </c>
      <c r="AN28" s="521"/>
      <c r="AO28" s="521"/>
      <c r="AP28" s="521"/>
      <c r="AQ28" s="521"/>
      <c r="AR28" s="563"/>
      <c r="AS28" s="520" t="s">
        <v>175</v>
      </c>
      <c r="AT28" s="521"/>
      <c r="AU28" s="521"/>
      <c r="AV28" s="521"/>
      <c r="AW28" s="521"/>
      <c r="AX28" s="522"/>
      <c r="AY28" s="648" t="s">
        <v>187</v>
      </c>
      <c r="AZ28" s="649"/>
      <c r="BA28" s="649"/>
      <c r="BB28" s="650"/>
      <c r="BC28" s="429" t="s">
        <v>48</v>
      </c>
      <c r="BD28" s="430"/>
      <c r="BE28" s="430"/>
      <c r="BF28" s="430"/>
      <c r="BG28" s="430"/>
      <c r="BH28" s="430"/>
      <c r="BI28" s="430"/>
      <c r="BJ28" s="430"/>
      <c r="BK28" s="430"/>
      <c r="BL28" s="430"/>
      <c r="BM28" s="431"/>
      <c r="BN28" s="432">
        <v>2206331</v>
      </c>
      <c r="BO28" s="433"/>
      <c r="BP28" s="433"/>
      <c r="BQ28" s="433"/>
      <c r="BR28" s="433"/>
      <c r="BS28" s="433"/>
      <c r="BT28" s="433"/>
      <c r="BU28" s="434"/>
      <c r="BV28" s="432">
        <v>1805902</v>
      </c>
      <c r="BW28" s="433"/>
      <c r="BX28" s="433"/>
      <c r="BY28" s="433"/>
      <c r="BZ28" s="433"/>
      <c r="CA28" s="433"/>
      <c r="CB28" s="433"/>
      <c r="CC28" s="434"/>
      <c r="CD28" s="201"/>
      <c r="CE28" s="579"/>
      <c r="CF28" s="579"/>
      <c r="CG28" s="579"/>
      <c r="CH28" s="579"/>
      <c r="CI28" s="579"/>
      <c r="CJ28" s="579"/>
      <c r="CK28" s="579"/>
      <c r="CL28" s="579"/>
      <c r="CM28" s="579"/>
      <c r="CN28" s="579"/>
      <c r="CO28" s="579"/>
      <c r="CP28" s="579"/>
      <c r="CQ28" s="579"/>
      <c r="CR28" s="579"/>
      <c r="CS28" s="580"/>
      <c r="CT28" s="466"/>
      <c r="CU28" s="467"/>
      <c r="CV28" s="467"/>
      <c r="CW28" s="467"/>
      <c r="CX28" s="467"/>
      <c r="CY28" s="467"/>
      <c r="CZ28" s="467"/>
      <c r="DA28" s="468"/>
      <c r="DB28" s="466"/>
      <c r="DC28" s="467"/>
      <c r="DD28" s="467"/>
      <c r="DE28" s="467"/>
      <c r="DF28" s="467"/>
      <c r="DG28" s="467"/>
      <c r="DH28" s="467"/>
      <c r="DI28" s="468"/>
      <c r="DJ28" s="186"/>
      <c r="DK28" s="186"/>
      <c r="DL28" s="186"/>
      <c r="DM28" s="186"/>
      <c r="DN28" s="186"/>
      <c r="DO28" s="186"/>
    </row>
    <row r="29" spans="1:119" ht="18.75" customHeight="1">
      <c r="A29" s="187"/>
      <c r="B29" s="609"/>
      <c r="C29" s="610"/>
      <c r="D29" s="611"/>
      <c r="E29" s="519" t="s">
        <v>188</v>
      </c>
      <c r="F29" s="499"/>
      <c r="G29" s="499"/>
      <c r="H29" s="499"/>
      <c r="I29" s="499"/>
      <c r="J29" s="499"/>
      <c r="K29" s="500"/>
      <c r="L29" s="520">
        <v>12</v>
      </c>
      <c r="M29" s="521"/>
      <c r="N29" s="521"/>
      <c r="O29" s="521"/>
      <c r="P29" s="563"/>
      <c r="Q29" s="520">
        <v>2260</v>
      </c>
      <c r="R29" s="521"/>
      <c r="S29" s="521"/>
      <c r="T29" s="521"/>
      <c r="U29" s="521"/>
      <c r="V29" s="563"/>
      <c r="W29" s="623"/>
      <c r="X29" s="624"/>
      <c r="Y29" s="625"/>
      <c r="Z29" s="519" t="s">
        <v>189</v>
      </c>
      <c r="AA29" s="499"/>
      <c r="AB29" s="499"/>
      <c r="AC29" s="499"/>
      <c r="AD29" s="499"/>
      <c r="AE29" s="499"/>
      <c r="AF29" s="499"/>
      <c r="AG29" s="500"/>
      <c r="AH29" s="520">
        <v>89</v>
      </c>
      <c r="AI29" s="521"/>
      <c r="AJ29" s="521"/>
      <c r="AK29" s="521"/>
      <c r="AL29" s="563"/>
      <c r="AM29" s="520">
        <v>265710</v>
      </c>
      <c r="AN29" s="521"/>
      <c r="AO29" s="521"/>
      <c r="AP29" s="521"/>
      <c r="AQ29" s="521"/>
      <c r="AR29" s="563"/>
      <c r="AS29" s="520">
        <v>2986</v>
      </c>
      <c r="AT29" s="521"/>
      <c r="AU29" s="521"/>
      <c r="AV29" s="521"/>
      <c r="AW29" s="521"/>
      <c r="AX29" s="522"/>
      <c r="AY29" s="651"/>
      <c r="AZ29" s="652"/>
      <c r="BA29" s="652"/>
      <c r="BB29" s="653"/>
      <c r="BC29" s="503" t="s">
        <v>190</v>
      </c>
      <c r="BD29" s="504"/>
      <c r="BE29" s="504"/>
      <c r="BF29" s="504"/>
      <c r="BG29" s="504"/>
      <c r="BH29" s="504"/>
      <c r="BI29" s="504"/>
      <c r="BJ29" s="504"/>
      <c r="BK29" s="504"/>
      <c r="BL29" s="504"/>
      <c r="BM29" s="505"/>
      <c r="BN29" s="469" t="s">
        <v>130</v>
      </c>
      <c r="BO29" s="470"/>
      <c r="BP29" s="470"/>
      <c r="BQ29" s="470"/>
      <c r="BR29" s="470"/>
      <c r="BS29" s="470"/>
      <c r="BT29" s="470"/>
      <c r="BU29" s="471"/>
      <c r="BV29" s="469" t="s">
        <v>130</v>
      </c>
      <c r="BW29" s="470"/>
      <c r="BX29" s="470"/>
      <c r="BY29" s="470"/>
      <c r="BZ29" s="470"/>
      <c r="CA29" s="470"/>
      <c r="CB29" s="470"/>
      <c r="CC29" s="471"/>
      <c r="CD29" s="203"/>
      <c r="CE29" s="579"/>
      <c r="CF29" s="579"/>
      <c r="CG29" s="579"/>
      <c r="CH29" s="579"/>
      <c r="CI29" s="579"/>
      <c r="CJ29" s="579"/>
      <c r="CK29" s="579"/>
      <c r="CL29" s="579"/>
      <c r="CM29" s="579"/>
      <c r="CN29" s="579"/>
      <c r="CO29" s="579"/>
      <c r="CP29" s="579"/>
      <c r="CQ29" s="579"/>
      <c r="CR29" s="579"/>
      <c r="CS29" s="580"/>
      <c r="CT29" s="466"/>
      <c r="CU29" s="467"/>
      <c r="CV29" s="467"/>
      <c r="CW29" s="467"/>
      <c r="CX29" s="467"/>
      <c r="CY29" s="467"/>
      <c r="CZ29" s="467"/>
      <c r="DA29" s="468"/>
      <c r="DB29" s="466"/>
      <c r="DC29" s="467"/>
      <c r="DD29" s="467"/>
      <c r="DE29" s="467"/>
      <c r="DF29" s="467"/>
      <c r="DG29" s="467"/>
      <c r="DH29" s="467"/>
      <c r="DI29" s="468"/>
      <c r="DJ29" s="186"/>
      <c r="DK29" s="186"/>
      <c r="DL29" s="186"/>
      <c r="DM29" s="186"/>
      <c r="DN29" s="186"/>
      <c r="DO29" s="186"/>
    </row>
    <row r="30" spans="1:119" ht="18.75" customHeight="1" thickBot="1">
      <c r="A30" s="187"/>
      <c r="B30" s="612"/>
      <c r="C30" s="613"/>
      <c r="D30" s="614"/>
      <c r="E30" s="523"/>
      <c r="F30" s="524"/>
      <c r="G30" s="524"/>
      <c r="H30" s="524"/>
      <c r="I30" s="524"/>
      <c r="J30" s="524"/>
      <c r="K30" s="525"/>
      <c r="L30" s="626"/>
      <c r="M30" s="627"/>
      <c r="N30" s="627"/>
      <c r="O30" s="627"/>
      <c r="P30" s="628"/>
      <c r="Q30" s="626"/>
      <c r="R30" s="627"/>
      <c r="S30" s="627"/>
      <c r="T30" s="627"/>
      <c r="U30" s="627"/>
      <c r="V30" s="628"/>
      <c r="W30" s="629" t="s">
        <v>191</v>
      </c>
      <c r="X30" s="630"/>
      <c r="Y30" s="630"/>
      <c r="Z30" s="630"/>
      <c r="AA30" s="630"/>
      <c r="AB30" s="630"/>
      <c r="AC30" s="630"/>
      <c r="AD30" s="630"/>
      <c r="AE30" s="630"/>
      <c r="AF30" s="630"/>
      <c r="AG30" s="631"/>
      <c r="AH30" s="588">
        <v>95.9</v>
      </c>
      <c r="AI30" s="589"/>
      <c r="AJ30" s="589"/>
      <c r="AK30" s="589"/>
      <c r="AL30" s="589"/>
      <c r="AM30" s="589"/>
      <c r="AN30" s="589"/>
      <c r="AO30" s="589"/>
      <c r="AP30" s="589"/>
      <c r="AQ30" s="589"/>
      <c r="AR30" s="589"/>
      <c r="AS30" s="589"/>
      <c r="AT30" s="589"/>
      <c r="AU30" s="589"/>
      <c r="AV30" s="589"/>
      <c r="AW30" s="589"/>
      <c r="AX30" s="591"/>
      <c r="AY30" s="654"/>
      <c r="AZ30" s="655"/>
      <c r="BA30" s="655"/>
      <c r="BB30" s="656"/>
      <c r="BC30" s="642" t="s">
        <v>50</v>
      </c>
      <c r="BD30" s="643"/>
      <c r="BE30" s="643"/>
      <c r="BF30" s="643"/>
      <c r="BG30" s="643"/>
      <c r="BH30" s="643"/>
      <c r="BI30" s="643"/>
      <c r="BJ30" s="643"/>
      <c r="BK30" s="643"/>
      <c r="BL30" s="643"/>
      <c r="BM30" s="644"/>
      <c r="BN30" s="645">
        <v>236648</v>
      </c>
      <c r="BO30" s="646"/>
      <c r="BP30" s="646"/>
      <c r="BQ30" s="646"/>
      <c r="BR30" s="646"/>
      <c r="BS30" s="646"/>
      <c r="BT30" s="646"/>
      <c r="BU30" s="647"/>
      <c r="BV30" s="645">
        <v>276738</v>
      </c>
      <c r="BW30" s="646"/>
      <c r="BX30" s="646"/>
      <c r="BY30" s="646"/>
      <c r="BZ30" s="646"/>
      <c r="CA30" s="646"/>
      <c r="CB30" s="646"/>
      <c r="CC30" s="647"/>
      <c r="CD30" s="204"/>
      <c r="CE30" s="205"/>
      <c r="CF30" s="205"/>
      <c r="CG30" s="205"/>
      <c r="CH30" s="205"/>
      <c r="CI30" s="205"/>
      <c r="CJ30" s="205"/>
      <c r="CK30" s="205"/>
      <c r="CL30" s="205"/>
      <c r="CM30" s="205"/>
      <c r="CN30" s="205"/>
      <c r="CO30" s="205"/>
      <c r="CP30" s="205"/>
      <c r="CQ30" s="205"/>
      <c r="CR30" s="205"/>
      <c r="CS30" s="206"/>
      <c r="CT30" s="207"/>
      <c r="CU30" s="208"/>
      <c r="CV30" s="208"/>
      <c r="CW30" s="208"/>
      <c r="CX30" s="208"/>
      <c r="CY30" s="208"/>
      <c r="CZ30" s="208"/>
      <c r="DA30" s="209"/>
      <c r="DB30" s="207"/>
      <c r="DC30" s="208"/>
      <c r="DD30" s="208"/>
      <c r="DE30" s="208"/>
      <c r="DF30" s="208"/>
      <c r="DG30" s="208"/>
      <c r="DH30" s="208"/>
      <c r="DI30" s="209"/>
      <c r="DJ30" s="186"/>
      <c r="DK30" s="186"/>
      <c r="DL30" s="186"/>
      <c r="DM30" s="186"/>
      <c r="DN30" s="186"/>
      <c r="DO30" s="186"/>
    </row>
    <row r="31" spans="1:119" ht="13.5" customHeight="1">
      <c r="A31" s="187"/>
      <c r="B31" s="210"/>
      <c r="C31" s="211"/>
      <c r="D31" s="211"/>
      <c r="E31" s="211"/>
      <c r="F31" s="211"/>
      <c r="G31" s="211"/>
      <c r="H31" s="211"/>
      <c r="I31" s="211"/>
      <c r="J31" s="211"/>
      <c r="K31" s="211"/>
      <c r="L31" s="211"/>
      <c r="M31" s="211"/>
      <c r="N31" s="211"/>
      <c r="O31" s="211"/>
      <c r="P31" s="211"/>
      <c r="Q31" s="211"/>
      <c r="R31" s="211"/>
      <c r="S31" s="211"/>
      <c r="T31" s="211"/>
      <c r="U31" s="211"/>
      <c r="V31" s="211"/>
      <c r="W31" s="211"/>
      <c r="X31" s="211"/>
      <c r="Y31" s="211"/>
      <c r="Z31" s="211"/>
      <c r="AA31" s="211"/>
      <c r="AB31" s="211"/>
      <c r="AC31" s="211"/>
      <c r="AD31" s="211"/>
      <c r="AE31" s="211"/>
      <c r="AF31" s="211"/>
      <c r="AG31" s="211"/>
      <c r="AH31" s="211"/>
      <c r="AI31" s="211"/>
      <c r="AJ31" s="211"/>
      <c r="AK31" s="211"/>
      <c r="AL31" s="211"/>
      <c r="AM31" s="211"/>
      <c r="AN31" s="211"/>
      <c r="AO31" s="211"/>
      <c r="AP31" s="211"/>
      <c r="AQ31" s="211"/>
      <c r="AR31" s="211"/>
      <c r="AS31" s="211"/>
      <c r="AT31" s="211"/>
      <c r="AU31" s="211"/>
      <c r="AV31" s="211"/>
      <c r="AW31" s="211"/>
      <c r="AX31" s="211"/>
      <c r="AY31" s="211"/>
      <c r="AZ31" s="211"/>
      <c r="BA31" s="211"/>
      <c r="BB31" s="211"/>
      <c r="BC31" s="211"/>
      <c r="BD31" s="211"/>
      <c r="BE31" s="211"/>
      <c r="BF31" s="211"/>
      <c r="BG31" s="211"/>
      <c r="BH31" s="211"/>
      <c r="BI31" s="211"/>
      <c r="BJ31" s="211"/>
      <c r="BK31" s="211"/>
      <c r="BL31" s="211"/>
      <c r="BM31" s="211"/>
      <c r="BN31" s="211"/>
      <c r="BO31" s="211"/>
      <c r="BP31" s="211"/>
      <c r="BQ31" s="211"/>
      <c r="BR31" s="211"/>
      <c r="BS31" s="211"/>
      <c r="BT31" s="211"/>
      <c r="BU31" s="211"/>
      <c r="BV31" s="211"/>
      <c r="BW31" s="211"/>
      <c r="BX31" s="211"/>
      <c r="BY31" s="211"/>
      <c r="BZ31" s="211"/>
      <c r="CA31" s="211"/>
      <c r="CB31" s="211"/>
      <c r="CC31" s="211"/>
      <c r="CD31" s="211"/>
      <c r="CE31" s="211"/>
      <c r="CF31" s="211"/>
      <c r="CG31" s="211"/>
      <c r="CH31" s="211"/>
      <c r="CI31" s="211"/>
      <c r="CJ31" s="211"/>
      <c r="CK31" s="211"/>
      <c r="CL31" s="211"/>
      <c r="CM31" s="211"/>
      <c r="CN31" s="211"/>
      <c r="CO31" s="211"/>
      <c r="CP31" s="211"/>
      <c r="CQ31" s="211"/>
      <c r="CR31" s="211"/>
      <c r="CS31" s="211"/>
      <c r="CT31" s="211"/>
      <c r="CU31" s="211"/>
      <c r="CV31" s="211"/>
      <c r="CW31" s="211"/>
      <c r="CX31" s="211"/>
      <c r="CY31" s="211"/>
      <c r="CZ31" s="211"/>
      <c r="DA31" s="211"/>
      <c r="DB31" s="211"/>
      <c r="DC31" s="211"/>
      <c r="DD31" s="211"/>
      <c r="DE31" s="211"/>
      <c r="DF31" s="211"/>
      <c r="DG31" s="211"/>
      <c r="DH31" s="211"/>
      <c r="DI31" s="212"/>
      <c r="DJ31" s="186"/>
      <c r="DK31" s="186"/>
      <c r="DL31" s="186"/>
      <c r="DM31" s="186"/>
      <c r="DN31" s="186"/>
      <c r="DO31" s="186"/>
    </row>
    <row r="32" spans="1:119" ht="13.5" customHeight="1">
      <c r="A32" s="187"/>
      <c r="B32" s="213"/>
      <c r="C32" s="214" t="s">
        <v>192</v>
      </c>
      <c r="D32" s="214"/>
      <c r="E32" s="214"/>
      <c r="F32" s="211"/>
      <c r="G32" s="211"/>
      <c r="H32" s="211"/>
      <c r="I32" s="211"/>
      <c r="J32" s="211"/>
      <c r="K32" s="211"/>
      <c r="L32" s="211"/>
      <c r="M32" s="211"/>
      <c r="N32" s="211"/>
      <c r="O32" s="211"/>
      <c r="P32" s="211"/>
      <c r="Q32" s="211"/>
      <c r="R32" s="211"/>
      <c r="S32" s="211"/>
      <c r="T32" s="211"/>
      <c r="U32" s="211" t="s">
        <v>193</v>
      </c>
      <c r="V32" s="211"/>
      <c r="W32" s="211"/>
      <c r="X32" s="211"/>
      <c r="Y32" s="211"/>
      <c r="Z32" s="211"/>
      <c r="AA32" s="211"/>
      <c r="AB32" s="211"/>
      <c r="AC32" s="211"/>
      <c r="AD32" s="211"/>
      <c r="AE32" s="211"/>
      <c r="AF32" s="211"/>
      <c r="AG32" s="211"/>
      <c r="AH32" s="211"/>
      <c r="AI32" s="211"/>
      <c r="AJ32" s="211"/>
      <c r="AK32" s="211"/>
      <c r="AL32" s="211"/>
      <c r="AM32" s="215" t="s">
        <v>194</v>
      </c>
      <c r="AN32" s="211"/>
      <c r="AO32" s="211"/>
      <c r="AP32" s="211"/>
      <c r="AQ32" s="211"/>
      <c r="AR32" s="211"/>
      <c r="AS32" s="215"/>
      <c r="AT32" s="215"/>
      <c r="AU32" s="215"/>
      <c r="AV32" s="215"/>
      <c r="AW32" s="215"/>
      <c r="AX32" s="215"/>
      <c r="AY32" s="215"/>
      <c r="AZ32" s="215"/>
      <c r="BA32" s="215"/>
      <c r="BB32" s="211"/>
      <c r="BC32" s="215"/>
      <c r="BD32" s="211"/>
      <c r="BE32" s="215" t="s">
        <v>195</v>
      </c>
      <c r="BF32" s="211"/>
      <c r="BG32" s="211"/>
      <c r="BH32" s="211"/>
      <c r="BI32" s="211"/>
      <c r="BJ32" s="215"/>
      <c r="BK32" s="215"/>
      <c r="BL32" s="215"/>
      <c r="BM32" s="215"/>
      <c r="BN32" s="215"/>
      <c r="BO32" s="215"/>
      <c r="BP32" s="215"/>
      <c r="BQ32" s="215"/>
      <c r="BR32" s="211"/>
      <c r="BS32" s="211"/>
      <c r="BT32" s="211"/>
      <c r="BU32" s="211"/>
      <c r="BV32" s="211"/>
      <c r="BW32" s="211" t="s">
        <v>196</v>
      </c>
      <c r="BX32" s="211"/>
      <c r="BY32" s="211"/>
      <c r="BZ32" s="211"/>
      <c r="CA32" s="211"/>
      <c r="CB32" s="215"/>
      <c r="CC32" s="215"/>
      <c r="CD32" s="215"/>
      <c r="CE32" s="215"/>
      <c r="CF32" s="215"/>
      <c r="CG32" s="215"/>
      <c r="CH32" s="215"/>
      <c r="CI32" s="215"/>
      <c r="CJ32" s="215"/>
      <c r="CK32" s="215"/>
      <c r="CL32" s="215"/>
      <c r="CM32" s="215"/>
      <c r="CN32" s="215"/>
      <c r="CO32" s="215" t="s">
        <v>197</v>
      </c>
      <c r="CP32" s="215"/>
      <c r="CQ32" s="215"/>
      <c r="CR32" s="215"/>
      <c r="CS32" s="215"/>
      <c r="CT32" s="215"/>
      <c r="CU32" s="215"/>
      <c r="CV32" s="215"/>
      <c r="CW32" s="215"/>
      <c r="CX32" s="215"/>
      <c r="CY32" s="215"/>
      <c r="CZ32" s="215"/>
      <c r="DA32" s="215"/>
      <c r="DB32" s="215"/>
      <c r="DC32" s="215"/>
      <c r="DD32" s="215"/>
      <c r="DE32" s="215"/>
      <c r="DF32" s="215"/>
      <c r="DG32" s="215"/>
      <c r="DH32" s="215"/>
      <c r="DI32" s="212"/>
      <c r="DJ32" s="186"/>
      <c r="DK32" s="186"/>
      <c r="DL32" s="186"/>
      <c r="DM32" s="186"/>
      <c r="DN32" s="186"/>
      <c r="DO32" s="186"/>
    </row>
    <row r="33" spans="1:119" ht="13.5" customHeight="1">
      <c r="A33" s="187"/>
      <c r="B33" s="213"/>
      <c r="C33" s="493" t="s">
        <v>198</v>
      </c>
      <c r="D33" s="493"/>
      <c r="E33" s="458" t="s">
        <v>199</v>
      </c>
      <c r="F33" s="458"/>
      <c r="G33" s="458"/>
      <c r="H33" s="458"/>
      <c r="I33" s="458"/>
      <c r="J33" s="458"/>
      <c r="K33" s="458"/>
      <c r="L33" s="458"/>
      <c r="M33" s="458"/>
      <c r="N33" s="458"/>
      <c r="O33" s="458"/>
      <c r="P33" s="458"/>
      <c r="Q33" s="458"/>
      <c r="R33" s="458"/>
      <c r="S33" s="458"/>
      <c r="T33" s="216"/>
      <c r="U33" s="493" t="s">
        <v>198</v>
      </c>
      <c r="V33" s="493"/>
      <c r="W33" s="458" t="s">
        <v>200</v>
      </c>
      <c r="X33" s="458"/>
      <c r="Y33" s="458"/>
      <c r="Z33" s="458"/>
      <c r="AA33" s="458"/>
      <c r="AB33" s="458"/>
      <c r="AC33" s="458"/>
      <c r="AD33" s="458"/>
      <c r="AE33" s="458"/>
      <c r="AF33" s="458"/>
      <c r="AG33" s="458"/>
      <c r="AH33" s="458"/>
      <c r="AI33" s="458"/>
      <c r="AJ33" s="458"/>
      <c r="AK33" s="458"/>
      <c r="AL33" s="216"/>
      <c r="AM33" s="493" t="s">
        <v>201</v>
      </c>
      <c r="AN33" s="493"/>
      <c r="AO33" s="458" t="s">
        <v>202</v>
      </c>
      <c r="AP33" s="458"/>
      <c r="AQ33" s="458"/>
      <c r="AR33" s="458"/>
      <c r="AS33" s="458"/>
      <c r="AT33" s="458"/>
      <c r="AU33" s="458"/>
      <c r="AV33" s="458"/>
      <c r="AW33" s="458"/>
      <c r="AX33" s="458"/>
      <c r="AY33" s="458"/>
      <c r="AZ33" s="458"/>
      <c r="BA33" s="458"/>
      <c r="BB33" s="458"/>
      <c r="BC33" s="458"/>
      <c r="BD33" s="217"/>
      <c r="BE33" s="458" t="s">
        <v>203</v>
      </c>
      <c r="BF33" s="458"/>
      <c r="BG33" s="458" t="s">
        <v>204</v>
      </c>
      <c r="BH33" s="458"/>
      <c r="BI33" s="458"/>
      <c r="BJ33" s="458"/>
      <c r="BK33" s="458"/>
      <c r="BL33" s="458"/>
      <c r="BM33" s="458"/>
      <c r="BN33" s="458"/>
      <c r="BO33" s="458"/>
      <c r="BP33" s="458"/>
      <c r="BQ33" s="458"/>
      <c r="BR33" s="458"/>
      <c r="BS33" s="458"/>
      <c r="BT33" s="458"/>
      <c r="BU33" s="458"/>
      <c r="BV33" s="217"/>
      <c r="BW33" s="493" t="s">
        <v>203</v>
      </c>
      <c r="BX33" s="493"/>
      <c r="BY33" s="458" t="s">
        <v>205</v>
      </c>
      <c r="BZ33" s="458"/>
      <c r="CA33" s="458"/>
      <c r="CB33" s="458"/>
      <c r="CC33" s="458"/>
      <c r="CD33" s="458"/>
      <c r="CE33" s="458"/>
      <c r="CF33" s="458"/>
      <c r="CG33" s="458"/>
      <c r="CH33" s="458"/>
      <c r="CI33" s="458"/>
      <c r="CJ33" s="458"/>
      <c r="CK33" s="458"/>
      <c r="CL33" s="458"/>
      <c r="CM33" s="458"/>
      <c r="CN33" s="216"/>
      <c r="CO33" s="493" t="s">
        <v>201</v>
      </c>
      <c r="CP33" s="493"/>
      <c r="CQ33" s="458" t="s">
        <v>206</v>
      </c>
      <c r="CR33" s="458"/>
      <c r="CS33" s="458"/>
      <c r="CT33" s="458"/>
      <c r="CU33" s="458"/>
      <c r="CV33" s="458"/>
      <c r="CW33" s="458"/>
      <c r="CX33" s="458"/>
      <c r="CY33" s="458"/>
      <c r="CZ33" s="458"/>
      <c r="DA33" s="458"/>
      <c r="DB33" s="458"/>
      <c r="DC33" s="458"/>
      <c r="DD33" s="458"/>
      <c r="DE33" s="458"/>
      <c r="DF33" s="216"/>
      <c r="DG33" s="657" t="s">
        <v>207</v>
      </c>
      <c r="DH33" s="657"/>
      <c r="DI33" s="218"/>
      <c r="DJ33" s="186"/>
      <c r="DK33" s="186"/>
      <c r="DL33" s="186"/>
      <c r="DM33" s="186"/>
      <c r="DN33" s="186"/>
      <c r="DO33" s="186"/>
    </row>
    <row r="34" spans="1:119" ht="32.25" customHeight="1">
      <c r="A34" s="187"/>
      <c r="B34" s="213"/>
      <c r="C34" s="658">
        <f>IF(E34="","",1)</f>
        <v>1</v>
      </c>
      <c r="D34" s="658"/>
      <c r="E34" s="659" t="str">
        <f>IF('各会計、関係団体の財政状況及び健全化判断比率'!B7="","",'各会計、関係団体の財政状況及び健全化判断比率'!B7)</f>
        <v>一般会計</v>
      </c>
      <c r="F34" s="659"/>
      <c r="G34" s="659"/>
      <c r="H34" s="659"/>
      <c r="I34" s="659"/>
      <c r="J34" s="659"/>
      <c r="K34" s="659"/>
      <c r="L34" s="659"/>
      <c r="M34" s="659"/>
      <c r="N34" s="659"/>
      <c r="O34" s="659"/>
      <c r="P34" s="659"/>
      <c r="Q34" s="659"/>
      <c r="R34" s="659"/>
      <c r="S34" s="659"/>
      <c r="T34" s="214"/>
      <c r="U34" s="658">
        <f>IF(W34="","",MAX(C34:D43)+1)</f>
        <v>2</v>
      </c>
      <c r="V34" s="658"/>
      <c r="W34" s="659" t="str">
        <f>IF('各会計、関係団体の財政状況及び健全化判断比率'!B28="","",'各会計、関係団体の財政状況及び健全化判断比率'!B28)</f>
        <v>階上町国民健康保険特別会計</v>
      </c>
      <c r="X34" s="659"/>
      <c r="Y34" s="659"/>
      <c r="Z34" s="659"/>
      <c r="AA34" s="659"/>
      <c r="AB34" s="659"/>
      <c r="AC34" s="659"/>
      <c r="AD34" s="659"/>
      <c r="AE34" s="659"/>
      <c r="AF34" s="659"/>
      <c r="AG34" s="659"/>
      <c r="AH34" s="659"/>
      <c r="AI34" s="659"/>
      <c r="AJ34" s="659"/>
      <c r="AK34" s="659"/>
      <c r="AL34" s="214"/>
      <c r="AM34" s="658" t="str">
        <f>IF(AO34="","",MAX(C34:D43,U34:V43)+1)</f>
        <v/>
      </c>
      <c r="AN34" s="658"/>
      <c r="AO34" s="659"/>
      <c r="AP34" s="659"/>
      <c r="AQ34" s="659"/>
      <c r="AR34" s="659"/>
      <c r="AS34" s="659"/>
      <c r="AT34" s="659"/>
      <c r="AU34" s="659"/>
      <c r="AV34" s="659"/>
      <c r="AW34" s="659"/>
      <c r="AX34" s="659"/>
      <c r="AY34" s="659"/>
      <c r="AZ34" s="659"/>
      <c r="BA34" s="659"/>
      <c r="BB34" s="659"/>
      <c r="BC34" s="659"/>
      <c r="BD34" s="214"/>
      <c r="BE34" s="658">
        <f>IF(BG34="","",MAX(C34:D43,U34:V43,AM34:AN43)+1)</f>
        <v>5</v>
      </c>
      <c r="BF34" s="658"/>
      <c r="BG34" s="659" t="str">
        <f>IF('各会計、関係団体の財政状況及び健全化判断比率'!B31="","",'各会計、関係団体の財政状況及び健全化判断比率'!B31)</f>
        <v>階上町公共下水道事業特別会計</v>
      </c>
      <c r="BH34" s="659"/>
      <c r="BI34" s="659"/>
      <c r="BJ34" s="659"/>
      <c r="BK34" s="659"/>
      <c r="BL34" s="659"/>
      <c r="BM34" s="659"/>
      <c r="BN34" s="659"/>
      <c r="BO34" s="659"/>
      <c r="BP34" s="659"/>
      <c r="BQ34" s="659"/>
      <c r="BR34" s="659"/>
      <c r="BS34" s="659"/>
      <c r="BT34" s="659"/>
      <c r="BU34" s="659"/>
      <c r="BV34" s="214"/>
      <c r="BW34" s="658">
        <f>IF(BY34="","",MAX(C34:D43,U34:V43,AM34:AN43,BE34:BF43)+1)</f>
        <v>7</v>
      </c>
      <c r="BX34" s="658"/>
      <c r="BY34" s="659" t="str">
        <f>IF('各会計、関係団体の財政状況及び健全化判断比率'!B68="","",'各会計、関係団体の財政状況及び健全化判断比率'!B68)</f>
        <v>八戸圏域水道企業団</v>
      </c>
      <c r="BZ34" s="659"/>
      <c r="CA34" s="659"/>
      <c r="CB34" s="659"/>
      <c r="CC34" s="659"/>
      <c r="CD34" s="659"/>
      <c r="CE34" s="659"/>
      <c r="CF34" s="659"/>
      <c r="CG34" s="659"/>
      <c r="CH34" s="659"/>
      <c r="CI34" s="659"/>
      <c r="CJ34" s="659"/>
      <c r="CK34" s="659"/>
      <c r="CL34" s="659"/>
      <c r="CM34" s="659"/>
      <c r="CN34" s="214"/>
      <c r="CO34" s="658">
        <f>IF(CQ34="","",MAX(C34:D43,U34:V43,AM34:AN43,BE34:BF43,BW34:BX43)+1)</f>
        <v>14</v>
      </c>
      <c r="CP34" s="658"/>
      <c r="CQ34" s="659" t="str">
        <f>IF('各会計、関係団体の財政状況及び健全化判断比率'!BS7="","",'各会計、関係団体の財政状況及び健全化判断比率'!BS7)</f>
        <v>はしかみふるさとラボ</v>
      </c>
      <c r="CR34" s="659"/>
      <c r="CS34" s="659"/>
      <c r="CT34" s="659"/>
      <c r="CU34" s="659"/>
      <c r="CV34" s="659"/>
      <c r="CW34" s="659"/>
      <c r="CX34" s="659"/>
      <c r="CY34" s="659"/>
      <c r="CZ34" s="659"/>
      <c r="DA34" s="659"/>
      <c r="DB34" s="659"/>
      <c r="DC34" s="659"/>
      <c r="DD34" s="659"/>
      <c r="DE34" s="659"/>
      <c r="DF34" s="211"/>
      <c r="DG34" s="660" t="str">
        <f>IF('各会計、関係団体の財政状況及び健全化判断比率'!BR7="","",'各会計、関係団体の財政状況及び健全化判断比率'!BR7)</f>
        <v/>
      </c>
      <c r="DH34" s="660"/>
      <c r="DI34" s="218"/>
      <c r="DJ34" s="186"/>
      <c r="DK34" s="186"/>
      <c r="DL34" s="186"/>
      <c r="DM34" s="186"/>
      <c r="DN34" s="186"/>
      <c r="DO34" s="186"/>
    </row>
    <row r="35" spans="1:119" ht="32.25" customHeight="1">
      <c r="A35" s="187"/>
      <c r="B35" s="213"/>
      <c r="C35" s="658" t="str">
        <f>IF(E35="","",C34+1)</f>
        <v/>
      </c>
      <c r="D35" s="658"/>
      <c r="E35" s="659" t="str">
        <f>IF('各会計、関係団体の財政状況及び健全化判断比率'!B8="","",'各会計、関係団体の財政状況及び健全化判断比率'!B8)</f>
        <v/>
      </c>
      <c r="F35" s="659"/>
      <c r="G35" s="659"/>
      <c r="H35" s="659"/>
      <c r="I35" s="659"/>
      <c r="J35" s="659"/>
      <c r="K35" s="659"/>
      <c r="L35" s="659"/>
      <c r="M35" s="659"/>
      <c r="N35" s="659"/>
      <c r="O35" s="659"/>
      <c r="P35" s="659"/>
      <c r="Q35" s="659"/>
      <c r="R35" s="659"/>
      <c r="S35" s="659"/>
      <c r="T35" s="214"/>
      <c r="U35" s="658">
        <f>IF(W35="","",U34+1)</f>
        <v>3</v>
      </c>
      <c r="V35" s="658"/>
      <c r="W35" s="659" t="str">
        <f>IF('各会計、関係団体の財政状況及び健全化判断比率'!B29="","",'各会計、関係団体の財政状況及び健全化判断比率'!B29)</f>
        <v>階上町介護保険特別会計</v>
      </c>
      <c r="X35" s="659"/>
      <c r="Y35" s="659"/>
      <c r="Z35" s="659"/>
      <c r="AA35" s="659"/>
      <c r="AB35" s="659"/>
      <c r="AC35" s="659"/>
      <c r="AD35" s="659"/>
      <c r="AE35" s="659"/>
      <c r="AF35" s="659"/>
      <c r="AG35" s="659"/>
      <c r="AH35" s="659"/>
      <c r="AI35" s="659"/>
      <c r="AJ35" s="659"/>
      <c r="AK35" s="659"/>
      <c r="AL35" s="214"/>
      <c r="AM35" s="658" t="str">
        <f t="shared" ref="AM35:AM43" si="0">IF(AO35="","",AM34+1)</f>
        <v/>
      </c>
      <c r="AN35" s="658"/>
      <c r="AO35" s="659"/>
      <c r="AP35" s="659"/>
      <c r="AQ35" s="659"/>
      <c r="AR35" s="659"/>
      <c r="AS35" s="659"/>
      <c r="AT35" s="659"/>
      <c r="AU35" s="659"/>
      <c r="AV35" s="659"/>
      <c r="AW35" s="659"/>
      <c r="AX35" s="659"/>
      <c r="AY35" s="659"/>
      <c r="AZ35" s="659"/>
      <c r="BA35" s="659"/>
      <c r="BB35" s="659"/>
      <c r="BC35" s="659"/>
      <c r="BD35" s="214"/>
      <c r="BE35" s="658">
        <f t="shared" ref="BE35:BE43" si="1">IF(BG35="","",BE34+1)</f>
        <v>6</v>
      </c>
      <c r="BF35" s="658"/>
      <c r="BG35" s="659" t="str">
        <f>IF('各会計、関係団体の財政状況及び健全化判断比率'!B32="","",'各会計、関係団体の財政状況及び健全化判断比率'!B32)</f>
        <v>階上町漁業集落排水事業特別会計</v>
      </c>
      <c r="BH35" s="659"/>
      <c r="BI35" s="659"/>
      <c r="BJ35" s="659"/>
      <c r="BK35" s="659"/>
      <c r="BL35" s="659"/>
      <c r="BM35" s="659"/>
      <c r="BN35" s="659"/>
      <c r="BO35" s="659"/>
      <c r="BP35" s="659"/>
      <c r="BQ35" s="659"/>
      <c r="BR35" s="659"/>
      <c r="BS35" s="659"/>
      <c r="BT35" s="659"/>
      <c r="BU35" s="659"/>
      <c r="BV35" s="214"/>
      <c r="BW35" s="658">
        <f t="shared" ref="BW35:BW43" si="2">IF(BY35="","",BW34+1)</f>
        <v>8</v>
      </c>
      <c r="BX35" s="658"/>
      <c r="BY35" s="659" t="str">
        <f>IF('各会計、関係団体の財政状況及び健全化判断比率'!B69="","",'各会計、関係団体の財政状況及び健全化判断比率'!B69)</f>
        <v>八戸地域広域市町村圏事務組合</v>
      </c>
      <c r="BZ35" s="659"/>
      <c r="CA35" s="659"/>
      <c r="CB35" s="659"/>
      <c r="CC35" s="659"/>
      <c r="CD35" s="659"/>
      <c r="CE35" s="659"/>
      <c r="CF35" s="659"/>
      <c r="CG35" s="659"/>
      <c r="CH35" s="659"/>
      <c r="CI35" s="659"/>
      <c r="CJ35" s="659"/>
      <c r="CK35" s="659"/>
      <c r="CL35" s="659"/>
      <c r="CM35" s="659"/>
      <c r="CN35" s="214"/>
      <c r="CO35" s="658" t="str">
        <f t="shared" ref="CO35:CO43" si="3">IF(CQ35="","",CO34+1)</f>
        <v/>
      </c>
      <c r="CP35" s="658"/>
      <c r="CQ35" s="659" t="str">
        <f>IF('各会計、関係団体の財政状況及び健全化判断比率'!BS8="","",'各会計、関係団体の財政状況及び健全化判断比率'!BS8)</f>
        <v/>
      </c>
      <c r="CR35" s="659"/>
      <c r="CS35" s="659"/>
      <c r="CT35" s="659"/>
      <c r="CU35" s="659"/>
      <c r="CV35" s="659"/>
      <c r="CW35" s="659"/>
      <c r="CX35" s="659"/>
      <c r="CY35" s="659"/>
      <c r="CZ35" s="659"/>
      <c r="DA35" s="659"/>
      <c r="DB35" s="659"/>
      <c r="DC35" s="659"/>
      <c r="DD35" s="659"/>
      <c r="DE35" s="659"/>
      <c r="DF35" s="211"/>
      <c r="DG35" s="660" t="str">
        <f>IF('各会計、関係団体の財政状況及び健全化判断比率'!BR8="","",'各会計、関係団体の財政状況及び健全化判断比率'!BR8)</f>
        <v/>
      </c>
      <c r="DH35" s="660"/>
      <c r="DI35" s="218"/>
      <c r="DJ35" s="186"/>
      <c r="DK35" s="186"/>
      <c r="DL35" s="186"/>
      <c r="DM35" s="186"/>
      <c r="DN35" s="186"/>
      <c r="DO35" s="186"/>
    </row>
    <row r="36" spans="1:119" ht="32.25" customHeight="1">
      <c r="A36" s="187"/>
      <c r="B36" s="213"/>
      <c r="C36" s="658" t="str">
        <f>IF(E36="","",C35+1)</f>
        <v/>
      </c>
      <c r="D36" s="658"/>
      <c r="E36" s="659" t="str">
        <f>IF('各会計、関係団体の財政状況及び健全化判断比率'!B9="","",'各会計、関係団体の財政状況及び健全化判断比率'!B9)</f>
        <v/>
      </c>
      <c r="F36" s="659"/>
      <c r="G36" s="659"/>
      <c r="H36" s="659"/>
      <c r="I36" s="659"/>
      <c r="J36" s="659"/>
      <c r="K36" s="659"/>
      <c r="L36" s="659"/>
      <c r="M36" s="659"/>
      <c r="N36" s="659"/>
      <c r="O36" s="659"/>
      <c r="P36" s="659"/>
      <c r="Q36" s="659"/>
      <c r="R36" s="659"/>
      <c r="S36" s="659"/>
      <c r="T36" s="214"/>
      <c r="U36" s="658">
        <f t="shared" ref="U36:U43" si="4">IF(W36="","",U35+1)</f>
        <v>4</v>
      </c>
      <c r="V36" s="658"/>
      <c r="W36" s="659" t="str">
        <f>IF('各会計、関係団体の財政状況及び健全化判断比率'!B30="","",'各会計、関係団体の財政状況及び健全化判断比率'!B30)</f>
        <v>階上町後期高齢者医療特別会計</v>
      </c>
      <c r="X36" s="659"/>
      <c r="Y36" s="659"/>
      <c r="Z36" s="659"/>
      <c r="AA36" s="659"/>
      <c r="AB36" s="659"/>
      <c r="AC36" s="659"/>
      <c r="AD36" s="659"/>
      <c r="AE36" s="659"/>
      <c r="AF36" s="659"/>
      <c r="AG36" s="659"/>
      <c r="AH36" s="659"/>
      <c r="AI36" s="659"/>
      <c r="AJ36" s="659"/>
      <c r="AK36" s="659"/>
      <c r="AL36" s="214"/>
      <c r="AM36" s="658" t="str">
        <f t="shared" si="0"/>
        <v/>
      </c>
      <c r="AN36" s="658"/>
      <c r="AO36" s="659"/>
      <c r="AP36" s="659"/>
      <c r="AQ36" s="659"/>
      <c r="AR36" s="659"/>
      <c r="AS36" s="659"/>
      <c r="AT36" s="659"/>
      <c r="AU36" s="659"/>
      <c r="AV36" s="659"/>
      <c r="AW36" s="659"/>
      <c r="AX36" s="659"/>
      <c r="AY36" s="659"/>
      <c r="AZ36" s="659"/>
      <c r="BA36" s="659"/>
      <c r="BB36" s="659"/>
      <c r="BC36" s="659"/>
      <c r="BD36" s="214"/>
      <c r="BE36" s="658" t="str">
        <f t="shared" si="1"/>
        <v/>
      </c>
      <c r="BF36" s="658"/>
      <c r="BG36" s="659"/>
      <c r="BH36" s="659"/>
      <c r="BI36" s="659"/>
      <c r="BJ36" s="659"/>
      <c r="BK36" s="659"/>
      <c r="BL36" s="659"/>
      <c r="BM36" s="659"/>
      <c r="BN36" s="659"/>
      <c r="BO36" s="659"/>
      <c r="BP36" s="659"/>
      <c r="BQ36" s="659"/>
      <c r="BR36" s="659"/>
      <c r="BS36" s="659"/>
      <c r="BT36" s="659"/>
      <c r="BU36" s="659"/>
      <c r="BV36" s="214"/>
      <c r="BW36" s="658">
        <f t="shared" si="2"/>
        <v>9</v>
      </c>
      <c r="BX36" s="658"/>
      <c r="BY36" s="659" t="str">
        <f>IF('各会計、関係団体の財政状況及び健全化判断比率'!B70="","",'各会計、関係団体の財政状況及び健全化判断比率'!B70)</f>
        <v>青森県交通災害共済組合</v>
      </c>
      <c r="BZ36" s="659"/>
      <c r="CA36" s="659"/>
      <c r="CB36" s="659"/>
      <c r="CC36" s="659"/>
      <c r="CD36" s="659"/>
      <c r="CE36" s="659"/>
      <c r="CF36" s="659"/>
      <c r="CG36" s="659"/>
      <c r="CH36" s="659"/>
      <c r="CI36" s="659"/>
      <c r="CJ36" s="659"/>
      <c r="CK36" s="659"/>
      <c r="CL36" s="659"/>
      <c r="CM36" s="659"/>
      <c r="CN36" s="214"/>
      <c r="CO36" s="658" t="str">
        <f t="shared" si="3"/>
        <v/>
      </c>
      <c r="CP36" s="658"/>
      <c r="CQ36" s="659" t="str">
        <f>IF('各会計、関係団体の財政状況及び健全化判断比率'!BS9="","",'各会計、関係団体の財政状況及び健全化判断比率'!BS9)</f>
        <v/>
      </c>
      <c r="CR36" s="659"/>
      <c r="CS36" s="659"/>
      <c r="CT36" s="659"/>
      <c r="CU36" s="659"/>
      <c r="CV36" s="659"/>
      <c r="CW36" s="659"/>
      <c r="CX36" s="659"/>
      <c r="CY36" s="659"/>
      <c r="CZ36" s="659"/>
      <c r="DA36" s="659"/>
      <c r="DB36" s="659"/>
      <c r="DC36" s="659"/>
      <c r="DD36" s="659"/>
      <c r="DE36" s="659"/>
      <c r="DF36" s="211"/>
      <c r="DG36" s="660" t="str">
        <f>IF('各会計、関係団体の財政状況及び健全化判断比率'!BR9="","",'各会計、関係団体の財政状況及び健全化判断比率'!BR9)</f>
        <v/>
      </c>
      <c r="DH36" s="660"/>
      <c r="DI36" s="218"/>
      <c r="DJ36" s="186"/>
      <c r="DK36" s="186"/>
      <c r="DL36" s="186"/>
      <c r="DM36" s="186"/>
      <c r="DN36" s="186"/>
      <c r="DO36" s="186"/>
    </row>
    <row r="37" spans="1:119" ht="32.25" customHeight="1">
      <c r="A37" s="187"/>
      <c r="B37" s="213"/>
      <c r="C37" s="658" t="str">
        <f>IF(E37="","",C36+1)</f>
        <v/>
      </c>
      <c r="D37" s="658"/>
      <c r="E37" s="659" t="str">
        <f>IF('各会計、関係団体の財政状況及び健全化判断比率'!B10="","",'各会計、関係団体の財政状況及び健全化判断比率'!B10)</f>
        <v/>
      </c>
      <c r="F37" s="659"/>
      <c r="G37" s="659"/>
      <c r="H37" s="659"/>
      <c r="I37" s="659"/>
      <c r="J37" s="659"/>
      <c r="K37" s="659"/>
      <c r="L37" s="659"/>
      <c r="M37" s="659"/>
      <c r="N37" s="659"/>
      <c r="O37" s="659"/>
      <c r="P37" s="659"/>
      <c r="Q37" s="659"/>
      <c r="R37" s="659"/>
      <c r="S37" s="659"/>
      <c r="T37" s="214"/>
      <c r="U37" s="658" t="str">
        <f t="shared" si="4"/>
        <v/>
      </c>
      <c r="V37" s="658"/>
      <c r="W37" s="659"/>
      <c r="X37" s="659"/>
      <c r="Y37" s="659"/>
      <c r="Z37" s="659"/>
      <c r="AA37" s="659"/>
      <c r="AB37" s="659"/>
      <c r="AC37" s="659"/>
      <c r="AD37" s="659"/>
      <c r="AE37" s="659"/>
      <c r="AF37" s="659"/>
      <c r="AG37" s="659"/>
      <c r="AH37" s="659"/>
      <c r="AI37" s="659"/>
      <c r="AJ37" s="659"/>
      <c r="AK37" s="659"/>
      <c r="AL37" s="214"/>
      <c r="AM37" s="658" t="str">
        <f t="shared" si="0"/>
        <v/>
      </c>
      <c r="AN37" s="658"/>
      <c r="AO37" s="659"/>
      <c r="AP37" s="659"/>
      <c r="AQ37" s="659"/>
      <c r="AR37" s="659"/>
      <c r="AS37" s="659"/>
      <c r="AT37" s="659"/>
      <c r="AU37" s="659"/>
      <c r="AV37" s="659"/>
      <c r="AW37" s="659"/>
      <c r="AX37" s="659"/>
      <c r="AY37" s="659"/>
      <c r="AZ37" s="659"/>
      <c r="BA37" s="659"/>
      <c r="BB37" s="659"/>
      <c r="BC37" s="659"/>
      <c r="BD37" s="214"/>
      <c r="BE37" s="658" t="str">
        <f t="shared" si="1"/>
        <v/>
      </c>
      <c r="BF37" s="658"/>
      <c r="BG37" s="659"/>
      <c r="BH37" s="659"/>
      <c r="BI37" s="659"/>
      <c r="BJ37" s="659"/>
      <c r="BK37" s="659"/>
      <c r="BL37" s="659"/>
      <c r="BM37" s="659"/>
      <c r="BN37" s="659"/>
      <c r="BO37" s="659"/>
      <c r="BP37" s="659"/>
      <c r="BQ37" s="659"/>
      <c r="BR37" s="659"/>
      <c r="BS37" s="659"/>
      <c r="BT37" s="659"/>
      <c r="BU37" s="659"/>
      <c r="BV37" s="214"/>
      <c r="BW37" s="658">
        <f t="shared" si="2"/>
        <v>10</v>
      </c>
      <c r="BX37" s="658"/>
      <c r="BY37" s="659" t="str">
        <f>IF('各会計、関係団体の財政状況及び健全化判断比率'!B71="","",'各会計、関係団体の財政状況及び健全化判断比率'!B71)</f>
        <v>青森県市町村職員退職手当組合</v>
      </c>
      <c r="BZ37" s="659"/>
      <c r="CA37" s="659"/>
      <c r="CB37" s="659"/>
      <c r="CC37" s="659"/>
      <c r="CD37" s="659"/>
      <c r="CE37" s="659"/>
      <c r="CF37" s="659"/>
      <c r="CG37" s="659"/>
      <c r="CH37" s="659"/>
      <c r="CI37" s="659"/>
      <c r="CJ37" s="659"/>
      <c r="CK37" s="659"/>
      <c r="CL37" s="659"/>
      <c r="CM37" s="659"/>
      <c r="CN37" s="214"/>
      <c r="CO37" s="658" t="str">
        <f t="shared" si="3"/>
        <v/>
      </c>
      <c r="CP37" s="658"/>
      <c r="CQ37" s="659" t="str">
        <f>IF('各会計、関係団体の財政状況及び健全化判断比率'!BS10="","",'各会計、関係団体の財政状況及び健全化判断比率'!BS10)</f>
        <v/>
      </c>
      <c r="CR37" s="659"/>
      <c r="CS37" s="659"/>
      <c r="CT37" s="659"/>
      <c r="CU37" s="659"/>
      <c r="CV37" s="659"/>
      <c r="CW37" s="659"/>
      <c r="CX37" s="659"/>
      <c r="CY37" s="659"/>
      <c r="CZ37" s="659"/>
      <c r="DA37" s="659"/>
      <c r="DB37" s="659"/>
      <c r="DC37" s="659"/>
      <c r="DD37" s="659"/>
      <c r="DE37" s="659"/>
      <c r="DF37" s="211"/>
      <c r="DG37" s="660" t="str">
        <f>IF('各会計、関係団体の財政状況及び健全化判断比率'!BR10="","",'各会計、関係団体の財政状況及び健全化判断比率'!BR10)</f>
        <v/>
      </c>
      <c r="DH37" s="660"/>
      <c r="DI37" s="218"/>
      <c r="DJ37" s="186"/>
      <c r="DK37" s="186"/>
      <c r="DL37" s="186"/>
      <c r="DM37" s="186"/>
      <c r="DN37" s="186"/>
      <c r="DO37" s="186"/>
    </row>
    <row r="38" spans="1:119" ht="32.25" customHeight="1">
      <c r="A38" s="187"/>
      <c r="B38" s="213"/>
      <c r="C38" s="658" t="str">
        <f t="shared" ref="C38:C43" si="5">IF(E38="","",C37+1)</f>
        <v/>
      </c>
      <c r="D38" s="658"/>
      <c r="E38" s="659" t="str">
        <f>IF('各会計、関係団体の財政状況及び健全化判断比率'!B11="","",'各会計、関係団体の財政状況及び健全化判断比率'!B11)</f>
        <v/>
      </c>
      <c r="F38" s="659"/>
      <c r="G38" s="659"/>
      <c r="H38" s="659"/>
      <c r="I38" s="659"/>
      <c r="J38" s="659"/>
      <c r="K38" s="659"/>
      <c r="L38" s="659"/>
      <c r="M38" s="659"/>
      <c r="N38" s="659"/>
      <c r="O38" s="659"/>
      <c r="P38" s="659"/>
      <c r="Q38" s="659"/>
      <c r="R38" s="659"/>
      <c r="S38" s="659"/>
      <c r="T38" s="214"/>
      <c r="U38" s="658" t="str">
        <f t="shared" si="4"/>
        <v/>
      </c>
      <c r="V38" s="658"/>
      <c r="W38" s="659"/>
      <c r="X38" s="659"/>
      <c r="Y38" s="659"/>
      <c r="Z38" s="659"/>
      <c r="AA38" s="659"/>
      <c r="AB38" s="659"/>
      <c r="AC38" s="659"/>
      <c r="AD38" s="659"/>
      <c r="AE38" s="659"/>
      <c r="AF38" s="659"/>
      <c r="AG38" s="659"/>
      <c r="AH38" s="659"/>
      <c r="AI38" s="659"/>
      <c r="AJ38" s="659"/>
      <c r="AK38" s="659"/>
      <c r="AL38" s="214"/>
      <c r="AM38" s="658" t="str">
        <f t="shared" si="0"/>
        <v/>
      </c>
      <c r="AN38" s="658"/>
      <c r="AO38" s="659"/>
      <c r="AP38" s="659"/>
      <c r="AQ38" s="659"/>
      <c r="AR38" s="659"/>
      <c r="AS38" s="659"/>
      <c r="AT38" s="659"/>
      <c r="AU38" s="659"/>
      <c r="AV38" s="659"/>
      <c r="AW38" s="659"/>
      <c r="AX38" s="659"/>
      <c r="AY38" s="659"/>
      <c r="AZ38" s="659"/>
      <c r="BA38" s="659"/>
      <c r="BB38" s="659"/>
      <c r="BC38" s="659"/>
      <c r="BD38" s="214"/>
      <c r="BE38" s="658" t="str">
        <f t="shared" si="1"/>
        <v/>
      </c>
      <c r="BF38" s="658"/>
      <c r="BG38" s="659"/>
      <c r="BH38" s="659"/>
      <c r="BI38" s="659"/>
      <c r="BJ38" s="659"/>
      <c r="BK38" s="659"/>
      <c r="BL38" s="659"/>
      <c r="BM38" s="659"/>
      <c r="BN38" s="659"/>
      <c r="BO38" s="659"/>
      <c r="BP38" s="659"/>
      <c r="BQ38" s="659"/>
      <c r="BR38" s="659"/>
      <c r="BS38" s="659"/>
      <c r="BT38" s="659"/>
      <c r="BU38" s="659"/>
      <c r="BV38" s="214"/>
      <c r="BW38" s="658">
        <f t="shared" si="2"/>
        <v>11</v>
      </c>
      <c r="BX38" s="658"/>
      <c r="BY38" s="659" t="str">
        <f>IF('各会計、関係団体の財政状況及び健全化判断比率'!B72="","",'各会計、関係団体の財政状況及び健全化判断比率'!B72)</f>
        <v>青森県市町村総合事務組合</v>
      </c>
      <c r="BZ38" s="659"/>
      <c r="CA38" s="659"/>
      <c r="CB38" s="659"/>
      <c r="CC38" s="659"/>
      <c r="CD38" s="659"/>
      <c r="CE38" s="659"/>
      <c r="CF38" s="659"/>
      <c r="CG38" s="659"/>
      <c r="CH38" s="659"/>
      <c r="CI38" s="659"/>
      <c r="CJ38" s="659"/>
      <c r="CK38" s="659"/>
      <c r="CL38" s="659"/>
      <c r="CM38" s="659"/>
      <c r="CN38" s="214"/>
      <c r="CO38" s="658" t="str">
        <f t="shared" si="3"/>
        <v/>
      </c>
      <c r="CP38" s="658"/>
      <c r="CQ38" s="659" t="str">
        <f>IF('各会計、関係団体の財政状況及び健全化判断比率'!BS11="","",'各会計、関係団体の財政状況及び健全化判断比率'!BS11)</f>
        <v/>
      </c>
      <c r="CR38" s="659"/>
      <c r="CS38" s="659"/>
      <c r="CT38" s="659"/>
      <c r="CU38" s="659"/>
      <c r="CV38" s="659"/>
      <c r="CW38" s="659"/>
      <c r="CX38" s="659"/>
      <c r="CY38" s="659"/>
      <c r="CZ38" s="659"/>
      <c r="DA38" s="659"/>
      <c r="DB38" s="659"/>
      <c r="DC38" s="659"/>
      <c r="DD38" s="659"/>
      <c r="DE38" s="659"/>
      <c r="DF38" s="211"/>
      <c r="DG38" s="660" t="str">
        <f>IF('各会計、関係団体の財政状況及び健全化判断比率'!BR11="","",'各会計、関係団体の財政状況及び健全化判断比率'!BR11)</f>
        <v/>
      </c>
      <c r="DH38" s="660"/>
      <c r="DI38" s="218"/>
      <c r="DJ38" s="186"/>
      <c r="DK38" s="186"/>
      <c r="DL38" s="186"/>
      <c r="DM38" s="186"/>
      <c r="DN38" s="186"/>
      <c r="DO38" s="186"/>
    </row>
    <row r="39" spans="1:119" ht="32.25" customHeight="1">
      <c r="A39" s="187"/>
      <c r="B39" s="213"/>
      <c r="C39" s="658" t="str">
        <f t="shared" si="5"/>
        <v/>
      </c>
      <c r="D39" s="658"/>
      <c r="E39" s="659" t="str">
        <f>IF('各会計、関係団体の財政状況及び健全化判断比率'!B12="","",'各会計、関係団体の財政状況及び健全化判断比率'!B12)</f>
        <v/>
      </c>
      <c r="F39" s="659"/>
      <c r="G39" s="659"/>
      <c r="H39" s="659"/>
      <c r="I39" s="659"/>
      <c r="J39" s="659"/>
      <c r="K39" s="659"/>
      <c r="L39" s="659"/>
      <c r="M39" s="659"/>
      <c r="N39" s="659"/>
      <c r="O39" s="659"/>
      <c r="P39" s="659"/>
      <c r="Q39" s="659"/>
      <c r="R39" s="659"/>
      <c r="S39" s="659"/>
      <c r="T39" s="214"/>
      <c r="U39" s="658" t="str">
        <f t="shared" si="4"/>
        <v/>
      </c>
      <c r="V39" s="658"/>
      <c r="W39" s="659"/>
      <c r="X39" s="659"/>
      <c r="Y39" s="659"/>
      <c r="Z39" s="659"/>
      <c r="AA39" s="659"/>
      <c r="AB39" s="659"/>
      <c r="AC39" s="659"/>
      <c r="AD39" s="659"/>
      <c r="AE39" s="659"/>
      <c r="AF39" s="659"/>
      <c r="AG39" s="659"/>
      <c r="AH39" s="659"/>
      <c r="AI39" s="659"/>
      <c r="AJ39" s="659"/>
      <c r="AK39" s="659"/>
      <c r="AL39" s="214"/>
      <c r="AM39" s="658" t="str">
        <f t="shared" si="0"/>
        <v/>
      </c>
      <c r="AN39" s="658"/>
      <c r="AO39" s="659"/>
      <c r="AP39" s="659"/>
      <c r="AQ39" s="659"/>
      <c r="AR39" s="659"/>
      <c r="AS39" s="659"/>
      <c r="AT39" s="659"/>
      <c r="AU39" s="659"/>
      <c r="AV39" s="659"/>
      <c r="AW39" s="659"/>
      <c r="AX39" s="659"/>
      <c r="AY39" s="659"/>
      <c r="AZ39" s="659"/>
      <c r="BA39" s="659"/>
      <c r="BB39" s="659"/>
      <c r="BC39" s="659"/>
      <c r="BD39" s="214"/>
      <c r="BE39" s="658" t="str">
        <f t="shared" si="1"/>
        <v/>
      </c>
      <c r="BF39" s="658"/>
      <c r="BG39" s="659"/>
      <c r="BH39" s="659"/>
      <c r="BI39" s="659"/>
      <c r="BJ39" s="659"/>
      <c r="BK39" s="659"/>
      <c r="BL39" s="659"/>
      <c r="BM39" s="659"/>
      <c r="BN39" s="659"/>
      <c r="BO39" s="659"/>
      <c r="BP39" s="659"/>
      <c r="BQ39" s="659"/>
      <c r="BR39" s="659"/>
      <c r="BS39" s="659"/>
      <c r="BT39" s="659"/>
      <c r="BU39" s="659"/>
      <c r="BV39" s="214"/>
      <c r="BW39" s="658">
        <f t="shared" si="2"/>
        <v>12</v>
      </c>
      <c r="BX39" s="658"/>
      <c r="BY39" s="659" t="str">
        <f>IF('各会計、関係団体の財政状況及び健全化判断比率'!B73="","",'各会計、関係団体の財政状況及び健全化判断比率'!B73)</f>
        <v>青森県後期高齢者医療広域連合（一般会計）</v>
      </c>
      <c r="BZ39" s="659"/>
      <c r="CA39" s="659"/>
      <c r="CB39" s="659"/>
      <c r="CC39" s="659"/>
      <c r="CD39" s="659"/>
      <c r="CE39" s="659"/>
      <c r="CF39" s="659"/>
      <c r="CG39" s="659"/>
      <c r="CH39" s="659"/>
      <c r="CI39" s="659"/>
      <c r="CJ39" s="659"/>
      <c r="CK39" s="659"/>
      <c r="CL39" s="659"/>
      <c r="CM39" s="659"/>
      <c r="CN39" s="214"/>
      <c r="CO39" s="658" t="str">
        <f t="shared" si="3"/>
        <v/>
      </c>
      <c r="CP39" s="658"/>
      <c r="CQ39" s="659" t="str">
        <f>IF('各会計、関係団体の財政状況及び健全化判断比率'!BS12="","",'各会計、関係団体の財政状況及び健全化判断比率'!BS12)</f>
        <v/>
      </c>
      <c r="CR39" s="659"/>
      <c r="CS39" s="659"/>
      <c r="CT39" s="659"/>
      <c r="CU39" s="659"/>
      <c r="CV39" s="659"/>
      <c r="CW39" s="659"/>
      <c r="CX39" s="659"/>
      <c r="CY39" s="659"/>
      <c r="CZ39" s="659"/>
      <c r="DA39" s="659"/>
      <c r="DB39" s="659"/>
      <c r="DC39" s="659"/>
      <c r="DD39" s="659"/>
      <c r="DE39" s="659"/>
      <c r="DF39" s="211"/>
      <c r="DG39" s="660" t="str">
        <f>IF('各会計、関係団体の財政状況及び健全化判断比率'!BR12="","",'各会計、関係団体の財政状況及び健全化判断比率'!BR12)</f>
        <v/>
      </c>
      <c r="DH39" s="660"/>
      <c r="DI39" s="218"/>
      <c r="DJ39" s="186"/>
      <c r="DK39" s="186"/>
      <c r="DL39" s="186"/>
      <c r="DM39" s="186"/>
      <c r="DN39" s="186"/>
      <c r="DO39" s="186"/>
    </row>
    <row r="40" spans="1:119" ht="32.25" customHeight="1">
      <c r="A40" s="187"/>
      <c r="B40" s="213"/>
      <c r="C40" s="658" t="str">
        <f t="shared" si="5"/>
        <v/>
      </c>
      <c r="D40" s="658"/>
      <c r="E40" s="659" t="str">
        <f>IF('各会計、関係団体の財政状況及び健全化判断比率'!B13="","",'各会計、関係団体の財政状況及び健全化判断比率'!B13)</f>
        <v/>
      </c>
      <c r="F40" s="659"/>
      <c r="G40" s="659"/>
      <c r="H40" s="659"/>
      <c r="I40" s="659"/>
      <c r="J40" s="659"/>
      <c r="K40" s="659"/>
      <c r="L40" s="659"/>
      <c r="M40" s="659"/>
      <c r="N40" s="659"/>
      <c r="O40" s="659"/>
      <c r="P40" s="659"/>
      <c r="Q40" s="659"/>
      <c r="R40" s="659"/>
      <c r="S40" s="659"/>
      <c r="T40" s="214"/>
      <c r="U40" s="658" t="str">
        <f t="shared" si="4"/>
        <v/>
      </c>
      <c r="V40" s="658"/>
      <c r="W40" s="659"/>
      <c r="X40" s="659"/>
      <c r="Y40" s="659"/>
      <c r="Z40" s="659"/>
      <c r="AA40" s="659"/>
      <c r="AB40" s="659"/>
      <c r="AC40" s="659"/>
      <c r="AD40" s="659"/>
      <c r="AE40" s="659"/>
      <c r="AF40" s="659"/>
      <c r="AG40" s="659"/>
      <c r="AH40" s="659"/>
      <c r="AI40" s="659"/>
      <c r="AJ40" s="659"/>
      <c r="AK40" s="659"/>
      <c r="AL40" s="214"/>
      <c r="AM40" s="658" t="str">
        <f t="shared" si="0"/>
        <v/>
      </c>
      <c r="AN40" s="658"/>
      <c r="AO40" s="659"/>
      <c r="AP40" s="659"/>
      <c r="AQ40" s="659"/>
      <c r="AR40" s="659"/>
      <c r="AS40" s="659"/>
      <c r="AT40" s="659"/>
      <c r="AU40" s="659"/>
      <c r="AV40" s="659"/>
      <c r="AW40" s="659"/>
      <c r="AX40" s="659"/>
      <c r="AY40" s="659"/>
      <c r="AZ40" s="659"/>
      <c r="BA40" s="659"/>
      <c r="BB40" s="659"/>
      <c r="BC40" s="659"/>
      <c r="BD40" s="214"/>
      <c r="BE40" s="658" t="str">
        <f t="shared" si="1"/>
        <v/>
      </c>
      <c r="BF40" s="658"/>
      <c r="BG40" s="659"/>
      <c r="BH40" s="659"/>
      <c r="BI40" s="659"/>
      <c r="BJ40" s="659"/>
      <c r="BK40" s="659"/>
      <c r="BL40" s="659"/>
      <c r="BM40" s="659"/>
      <c r="BN40" s="659"/>
      <c r="BO40" s="659"/>
      <c r="BP40" s="659"/>
      <c r="BQ40" s="659"/>
      <c r="BR40" s="659"/>
      <c r="BS40" s="659"/>
      <c r="BT40" s="659"/>
      <c r="BU40" s="659"/>
      <c r="BV40" s="214"/>
      <c r="BW40" s="658">
        <f t="shared" si="2"/>
        <v>13</v>
      </c>
      <c r="BX40" s="658"/>
      <c r="BY40" s="659" t="str">
        <f>IF('各会計、関係団体の財政状況及び健全化判断比率'!B74="","",'各会計、関係団体の財政状況及び健全化判断比率'!B74)</f>
        <v>青森県後期高齢者医療広域連合（特別会計）</v>
      </c>
      <c r="BZ40" s="659"/>
      <c r="CA40" s="659"/>
      <c r="CB40" s="659"/>
      <c r="CC40" s="659"/>
      <c r="CD40" s="659"/>
      <c r="CE40" s="659"/>
      <c r="CF40" s="659"/>
      <c r="CG40" s="659"/>
      <c r="CH40" s="659"/>
      <c r="CI40" s="659"/>
      <c r="CJ40" s="659"/>
      <c r="CK40" s="659"/>
      <c r="CL40" s="659"/>
      <c r="CM40" s="659"/>
      <c r="CN40" s="214"/>
      <c r="CO40" s="658" t="str">
        <f t="shared" si="3"/>
        <v/>
      </c>
      <c r="CP40" s="658"/>
      <c r="CQ40" s="659" t="str">
        <f>IF('各会計、関係団体の財政状況及び健全化判断比率'!BS13="","",'各会計、関係団体の財政状況及び健全化判断比率'!BS13)</f>
        <v/>
      </c>
      <c r="CR40" s="659"/>
      <c r="CS40" s="659"/>
      <c r="CT40" s="659"/>
      <c r="CU40" s="659"/>
      <c r="CV40" s="659"/>
      <c r="CW40" s="659"/>
      <c r="CX40" s="659"/>
      <c r="CY40" s="659"/>
      <c r="CZ40" s="659"/>
      <c r="DA40" s="659"/>
      <c r="DB40" s="659"/>
      <c r="DC40" s="659"/>
      <c r="DD40" s="659"/>
      <c r="DE40" s="659"/>
      <c r="DF40" s="211"/>
      <c r="DG40" s="660" t="str">
        <f>IF('各会計、関係団体の財政状況及び健全化判断比率'!BR13="","",'各会計、関係団体の財政状況及び健全化判断比率'!BR13)</f>
        <v/>
      </c>
      <c r="DH40" s="660"/>
      <c r="DI40" s="218"/>
      <c r="DJ40" s="186"/>
      <c r="DK40" s="186"/>
      <c r="DL40" s="186"/>
      <c r="DM40" s="186"/>
      <c r="DN40" s="186"/>
      <c r="DO40" s="186"/>
    </row>
    <row r="41" spans="1:119" ht="32.25" customHeight="1">
      <c r="A41" s="187"/>
      <c r="B41" s="213"/>
      <c r="C41" s="658" t="str">
        <f t="shared" si="5"/>
        <v/>
      </c>
      <c r="D41" s="658"/>
      <c r="E41" s="659" t="str">
        <f>IF('各会計、関係団体の財政状況及び健全化判断比率'!B14="","",'各会計、関係団体の財政状況及び健全化判断比率'!B14)</f>
        <v/>
      </c>
      <c r="F41" s="659"/>
      <c r="G41" s="659"/>
      <c r="H41" s="659"/>
      <c r="I41" s="659"/>
      <c r="J41" s="659"/>
      <c r="K41" s="659"/>
      <c r="L41" s="659"/>
      <c r="M41" s="659"/>
      <c r="N41" s="659"/>
      <c r="O41" s="659"/>
      <c r="P41" s="659"/>
      <c r="Q41" s="659"/>
      <c r="R41" s="659"/>
      <c r="S41" s="659"/>
      <c r="T41" s="214"/>
      <c r="U41" s="658" t="str">
        <f t="shared" si="4"/>
        <v/>
      </c>
      <c r="V41" s="658"/>
      <c r="W41" s="659"/>
      <c r="X41" s="659"/>
      <c r="Y41" s="659"/>
      <c r="Z41" s="659"/>
      <c r="AA41" s="659"/>
      <c r="AB41" s="659"/>
      <c r="AC41" s="659"/>
      <c r="AD41" s="659"/>
      <c r="AE41" s="659"/>
      <c r="AF41" s="659"/>
      <c r="AG41" s="659"/>
      <c r="AH41" s="659"/>
      <c r="AI41" s="659"/>
      <c r="AJ41" s="659"/>
      <c r="AK41" s="659"/>
      <c r="AL41" s="214"/>
      <c r="AM41" s="658" t="str">
        <f t="shared" si="0"/>
        <v/>
      </c>
      <c r="AN41" s="658"/>
      <c r="AO41" s="659"/>
      <c r="AP41" s="659"/>
      <c r="AQ41" s="659"/>
      <c r="AR41" s="659"/>
      <c r="AS41" s="659"/>
      <c r="AT41" s="659"/>
      <c r="AU41" s="659"/>
      <c r="AV41" s="659"/>
      <c r="AW41" s="659"/>
      <c r="AX41" s="659"/>
      <c r="AY41" s="659"/>
      <c r="AZ41" s="659"/>
      <c r="BA41" s="659"/>
      <c r="BB41" s="659"/>
      <c r="BC41" s="659"/>
      <c r="BD41" s="214"/>
      <c r="BE41" s="658" t="str">
        <f t="shared" si="1"/>
        <v/>
      </c>
      <c r="BF41" s="658"/>
      <c r="BG41" s="659"/>
      <c r="BH41" s="659"/>
      <c r="BI41" s="659"/>
      <c r="BJ41" s="659"/>
      <c r="BK41" s="659"/>
      <c r="BL41" s="659"/>
      <c r="BM41" s="659"/>
      <c r="BN41" s="659"/>
      <c r="BO41" s="659"/>
      <c r="BP41" s="659"/>
      <c r="BQ41" s="659"/>
      <c r="BR41" s="659"/>
      <c r="BS41" s="659"/>
      <c r="BT41" s="659"/>
      <c r="BU41" s="659"/>
      <c r="BV41" s="214"/>
      <c r="BW41" s="658" t="str">
        <f t="shared" si="2"/>
        <v/>
      </c>
      <c r="BX41" s="658"/>
      <c r="BY41" s="659" t="str">
        <f>IF('各会計、関係団体の財政状況及び健全化判断比率'!B75="","",'各会計、関係団体の財政状況及び健全化判断比率'!B75)</f>
        <v/>
      </c>
      <c r="BZ41" s="659"/>
      <c r="CA41" s="659"/>
      <c r="CB41" s="659"/>
      <c r="CC41" s="659"/>
      <c r="CD41" s="659"/>
      <c r="CE41" s="659"/>
      <c r="CF41" s="659"/>
      <c r="CG41" s="659"/>
      <c r="CH41" s="659"/>
      <c r="CI41" s="659"/>
      <c r="CJ41" s="659"/>
      <c r="CK41" s="659"/>
      <c r="CL41" s="659"/>
      <c r="CM41" s="659"/>
      <c r="CN41" s="214"/>
      <c r="CO41" s="658" t="str">
        <f t="shared" si="3"/>
        <v/>
      </c>
      <c r="CP41" s="658"/>
      <c r="CQ41" s="659" t="str">
        <f>IF('各会計、関係団体の財政状況及び健全化判断比率'!BS14="","",'各会計、関係団体の財政状況及び健全化判断比率'!BS14)</f>
        <v/>
      </c>
      <c r="CR41" s="659"/>
      <c r="CS41" s="659"/>
      <c r="CT41" s="659"/>
      <c r="CU41" s="659"/>
      <c r="CV41" s="659"/>
      <c r="CW41" s="659"/>
      <c r="CX41" s="659"/>
      <c r="CY41" s="659"/>
      <c r="CZ41" s="659"/>
      <c r="DA41" s="659"/>
      <c r="DB41" s="659"/>
      <c r="DC41" s="659"/>
      <c r="DD41" s="659"/>
      <c r="DE41" s="659"/>
      <c r="DF41" s="211"/>
      <c r="DG41" s="660" t="str">
        <f>IF('各会計、関係団体の財政状況及び健全化判断比率'!BR14="","",'各会計、関係団体の財政状況及び健全化判断比率'!BR14)</f>
        <v/>
      </c>
      <c r="DH41" s="660"/>
      <c r="DI41" s="218"/>
      <c r="DJ41" s="186"/>
      <c r="DK41" s="186"/>
      <c r="DL41" s="186"/>
      <c r="DM41" s="186"/>
      <c r="DN41" s="186"/>
      <c r="DO41" s="186"/>
    </row>
    <row r="42" spans="1:119" ht="32.25" customHeight="1">
      <c r="A42" s="186"/>
      <c r="B42" s="213"/>
      <c r="C42" s="658" t="str">
        <f t="shared" si="5"/>
        <v/>
      </c>
      <c r="D42" s="658"/>
      <c r="E42" s="659" t="str">
        <f>IF('各会計、関係団体の財政状況及び健全化判断比率'!B15="","",'各会計、関係団体の財政状況及び健全化判断比率'!B15)</f>
        <v/>
      </c>
      <c r="F42" s="659"/>
      <c r="G42" s="659"/>
      <c r="H42" s="659"/>
      <c r="I42" s="659"/>
      <c r="J42" s="659"/>
      <c r="K42" s="659"/>
      <c r="L42" s="659"/>
      <c r="M42" s="659"/>
      <c r="N42" s="659"/>
      <c r="O42" s="659"/>
      <c r="P42" s="659"/>
      <c r="Q42" s="659"/>
      <c r="R42" s="659"/>
      <c r="S42" s="659"/>
      <c r="T42" s="214"/>
      <c r="U42" s="658" t="str">
        <f t="shared" si="4"/>
        <v/>
      </c>
      <c r="V42" s="658"/>
      <c r="W42" s="659"/>
      <c r="X42" s="659"/>
      <c r="Y42" s="659"/>
      <c r="Z42" s="659"/>
      <c r="AA42" s="659"/>
      <c r="AB42" s="659"/>
      <c r="AC42" s="659"/>
      <c r="AD42" s="659"/>
      <c r="AE42" s="659"/>
      <c r="AF42" s="659"/>
      <c r="AG42" s="659"/>
      <c r="AH42" s="659"/>
      <c r="AI42" s="659"/>
      <c r="AJ42" s="659"/>
      <c r="AK42" s="659"/>
      <c r="AL42" s="214"/>
      <c r="AM42" s="658" t="str">
        <f t="shared" si="0"/>
        <v/>
      </c>
      <c r="AN42" s="658"/>
      <c r="AO42" s="659"/>
      <c r="AP42" s="659"/>
      <c r="AQ42" s="659"/>
      <c r="AR42" s="659"/>
      <c r="AS42" s="659"/>
      <c r="AT42" s="659"/>
      <c r="AU42" s="659"/>
      <c r="AV42" s="659"/>
      <c r="AW42" s="659"/>
      <c r="AX42" s="659"/>
      <c r="AY42" s="659"/>
      <c r="AZ42" s="659"/>
      <c r="BA42" s="659"/>
      <c r="BB42" s="659"/>
      <c r="BC42" s="659"/>
      <c r="BD42" s="214"/>
      <c r="BE42" s="658" t="str">
        <f t="shared" si="1"/>
        <v/>
      </c>
      <c r="BF42" s="658"/>
      <c r="BG42" s="659"/>
      <c r="BH42" s="659"/>
      <c r="BI42" s="659"/>
      <c r="BJ42" s="659"/>
      <c r="BK42" s="659"/>
      <c r="BL42" s="659"/>
      <c r="BM42" s="659"/>
      <c r="BN42" s="659"/>
      <c r="BO42" s="659"/>
      <c r="BP42" s="659"/>
      <c r="BQ42" s="659"/>
      <c r="BR42" s="659"/>
      <c r="BS42" s="659"/>
      <c r="BT42" s="659"/>
      <c r="BU42" s="659"/>
      <c r="BV42" s="214"/>
      <c r="BW42" s="658" t="str">
        <f t="shared" si="2"/>
        <v/>
      </c>
      <c r="BX42" s="658"/>
      <c r="BY42" s="659" t="str">
        <f>IF('各会計、関係団体の財政状況及び健全化判断比率'!B76="","",'各会計、関係団体の財政状況及び健全化判断比率'!B76)</f>
        <v/>
      </c>
      <c r="BZ42" s="659"/>
      <c r="CA42" s="659"/>
      <c r="CB42" s="659"/>
      <c r="CC42" s="659"/>
      <c r="CD42" s="659"/>
      <c r="CE42" s="659"/>
      <c r="CF42" s="659"/>
      <c r="CG42" s="659"/>
      <c r="CH42" s="659"/>
      <c r="CI42" s="659"/>
      <c r="CJ42" s="659"/>
      <c r="CK42" s="659"/>
      <c r="CL42" s="659"/>
      <c r="CM42" s="659"/>
      <c r="CN42" s="214"/>
      <c r="CO42" s="658" t="str">
        <f t="shared" si="3"/>
        <v/>
      </c>
      <c r="CP42" s="658"/>
      <c r="CQ42" s="659" t="str">
        <f>IF('各会計、関係団体の財政状況及び健全化判断比率'!BS15="","",'各会計、関係団体の財政状況及び健全化判断比率'!BS15)</f>
        <v/>
      </c>
      <c r="CR42" s="659"/>
      <c r="CS42" s="659"/>
      <c r="CT42" s="659"/>
      <c r="CU42" s="659"/>
      <c r="CV42" s="659"/>
      <c r="CW42" s="659"/>
      <c r="CX42" s="659"/>
      <c r="CY42" s="659"/>
      <c r="CZ42" s="659"/>
      <c r="DA42" s="659"/>
      <c r="DB42" s="659"/>
      <c r="DC42" s="659"/>
      <c r="DD42" s="659"/>
      <c r="DE42" s="659"/>
      <c r="DF42" s="211"/>
      <c r="DG42" s="660" t="str">
        <f>IF('各会計、関係団体の財政状況及び健全化判断比率'!BR15="","",'各会計、関係団体の財政状況及び健全化判断比率'!BR15)</f>
        <v/>
      </c>
      <c r="DH42" s="660"/>
      <c r="DI42" s="218"/>
      <c r="DJ42" s="186"/>
      <c r="DK42" s="186"/>
      <c r="DL42" s="186"/>
      <c r="DM42" s="186"/>
      <c r="DN42" s="186"/>
      <c r="DO42" s="186"/>
    </row>
    <row r="43" spans="1:119" ht="32.25" customHeight="1">
      <c r="A43" s="186"/>
      <c r="B43" s="213"/>
      <c r="C43" s="658" t="str">
        <f t="shared" si="5"/>
        <v/>
      </c>
      <c r="D43" s="658"/>
      <c r="E43" s="659" t="str">
        <f>IF('各会計、関係団体の財政状況及び健全化判断比率'!B16="","",'各会計、関係団体の財政状況及び健全化判断比率'!B16)</f>
        <v/>
      </c>
      <c r="F43" s="659"/>
      <c r="G43" s="659"/>
      <c r="H43" s="659"/>
      <c r="I43" s="659"/>
      <c r="J43" s="659"/>
      <c r="K43" s="659"/>
      <c r="L43" s="659"/>
      <c r="M43" s="659"/>
      <c r="N43" s="659"/>
      <c r="O43" s="659"/>
      <c r="P43" s="659"/>
      <c r="Q43" s="659"/>
      <c r="R43" s="659"/>
      <c r="S43" s="659"/>
      <c r="T43" s="214"/>
      <c r="U43" s="658" t="str">
        <f t="shared" si="4"/>
        <v/>
      </c>
      <c r="V43" s="658"/>
      <c r="W43" s="659"/>
      <c r="X43" s="659"/>
      <c r="Y43" s="659"/>
      <c r="Z43" s="659"/>
      <c r="AA43" s="659"/>
      <c r="AB43" s="659"/>
      <c r="AC43" s="659"/>
      <c r="AD43" s="659"/>
      <c r="AE43" s="659"/>
      <c r="AF43" s="659"/>
      <c r="AG43" s="659"/>
      <c r="AH43" s="659"/>
      <c r="AI43" s="659"/>
      <c r="AJ43" s="659"/>
      <c r="AK43" s="659"/>
      <c r="AL43" s="214"/>
      <c r="AM43" s="658" t="str">
        <f t="shared" si="0"/>
        <v/>
      </c>
      <c r="AN43" s="658"/>
      <c r="AO43" s="659"/>
      <c r="AP43" s="659"/>
      <c r="AQ43" s="659"/>
      <c r="AR43" s="659"/>
      <c r="AS43" s="659"/>
      <c r="AT43" s="659"/>
      <c r="AU43" s="659"/>
      <c r="AV43" s="659"/>
      <c r="AW43" s="659"/>
      <c r="AX43" s="659"/>
      <c r="AY43" s="659"/>
      <c r="AZ43" s="659"/>
      <c r="BA43" s="659"/>
      <c r="BB43" s="659"/>
      <c r="BC43" s="659"/>
      <c r="BD43" s="214"/>
      <c r="BE43" s="658" t="str">
        <f t="shared" si="1"/>
        <v/>
      </c>
      <c r="BF43" s="658"/>
      <c r="BG43" s="659"/>
      <c r="BH43" s="659"/>
      <c r="BI43" s="659"/>
      <c r="BJ43" s="659"/>
      <c r="BK43" s="659"/>
      <c r="BL43" s="659"/>
      <c r="BM43" s="659"/>
      <c r="BN43" s="659"/>
      <c r="BO43" s="659"/>
      <c r="BP43" s="659"/>
      <c r="BQ43" s="659"/>
      <c r="BR43" s="659"/>
      <c r="BS43" s="659"/>
      <c r="BT43" s="659"/>
      <c r="BU43" s="659"/>
      <c r="BV43" s="214"/>
      <c r="BW43" s="658" t="str">
        <f t="shared" si="2"/>
        <v/>
      </c>
      <c r="BX43" s="658"/>
      <c r="BY43" s="659" t="str">
        <f>IF('各会計、関係団体の財政状況及び健全化判断比率'!B77="","",'各会計、関係団体の財政状況及び健全化判断比率'!B77)</f>
        <v/>
      </c>
      <c r="BZ43" s="659"/>
      <c r="CA43" s="659"/>
      <c r="CB43" s="659"/>
      <c r="CC43" s="659"/>
      <c r="CD43" s="659"/>
      <c r="CE43" s="659"/>
      <c r="CF43" s="659"/>
      <c r="CG43" s="659"/>
      <c r="CH43" s="659"/>
      <c r="CI43" s="659"/>
      <c r="CJ43" s="659"/>
      <c r="CK43" s="659"/>
      <c r="CL43" s="659"/>
      <c r="CM43" s="659"/>
      <c r="CN43" s="214"/>
      <c r="CO43" s="658" t="str">
        <f t="shared" si="3"/>
        <v/>
      </c>
      <c r="CP43" s="658"/>
      <c r="CQ43" s="659" t="str">
        <f>IF('各会計、関係団体の財政状況及び健全化判断比率'!BS16="","",'各会計、関係団体の財政状況及び健全化判断比率'!BS16)</f>
        <v/>
      </c>
      <c r="CR43" s="659"/>
      <c r="CS43" s="659"/>
      <c r="CT43" s="659"/>
      <c r="CU43" s="659"/>
      <c r="CV43" s="659"/>
      <c r="CW43" s="659"/>
      <c r="CX43" s="659"/>
      <c r="CY43" s="659"/>
      <c r="CZ43" s="659"/>
      <c r="DA43" s="659"/>
      <c r="DB43" s="659"/>
      <c r="DC43" s="659"/>
      <c r="DD43" s="659"/>
      <c r="DE43" s="659"/>
      <c r="DF43" s="211"/>
      <c r="DG43" s="660" t="str">
        <f>IF('各会計、関係団体の財政状況及び健全化判断比率'!BR16="","",'各会計、関係団体の財政状況及び健全化判断比率'!BR16)</f>
        <v/>
      </c>
      <c r="DH43" s="660"/>
      <c r="DI43" s="218"/>
      <c r="DJ43" s="186"/>
      <c r="DK43" s="186"/>
      <c r="DL43" s="186"/>
      <c r="DM43" s="186"/>
      <c r="DN43" s="186"/>
      <c r="DO43" s="186"/>
    </row>
    <row r="44" spans="1:119" ht="13.5" customHeight="1" thickBot="1">
      <c r="A44" s="186"/>
      <c r="B44" s="219"/>
      <c r="C44" s="220"/>
      <c r="D44" s="220"/>
      <c r="E44" s="220"/>
      <c r="F44" s="220"/>
      <c r="G44" s="220"/>
      <c r="H44" s="220"/>
      <c r="I44" s="220"/>
      <c r="J44" s="220"/>
      <c r="K44" s="220"/>
      <c r="L44" s="220"/>
      <c r="M44" s="220"/>
      <c r="N44" s="220"/>
      <c r="O44" s="220"/>
      <c r="P44" s="220"/>
      <c r="Q44" s="220"/>
      <c r="R44" s="220"/>
      <c r="S44" s="220"/>
      <c r="T44" s="220"/>
      <c r="U44" s="220"/>
      <c r="V44" s="220"/>
      <c r="W44" s="220"/>
      <c r="X44" s="220"/>
      <c r="Y44" s="220"/>
      <c r="Z44" s="220"/>
      <c r="AA44" s="220"/>
      <c r="AB44" s="220"/>
      <c r="AC44" s="220"/>
      <c r="AD44" s="220"/>
      <c r="AE44" s="220"/>
      <c r="AF44" s="220"/>
      <c r="AG44" s="220"/>
      <c r="AH44" s="220"/>
      <c r="AI44" s="220"/>
      <c r="AJ44" s="220"/>
      <c r="AK44" s="220"/>
      <c r="AL44" s="220"/>
      <c r="AM44" s="220"/>
      <c r="AN44" s="220"/>
      <c r="AO44" s="220"/>
      <c r="AP44" s="220"/>
      <c r="AQ44" s="220"/>
      <c r="AR44" s="220"/>
      <c r="AS44" s="220"/>
      <c r="AT44" s="220"/>
      <c r="AU44" s="220"/>
      <c r="AV44" s="220"/>
      <c r="AW44" s="220"/>
      <c r="AX44" s="220"/>
      <c r="AY44" s="220"/>
      <c r="AZ44" s="220"/>
      <c r="BA44" s="220"/>
      <c r="BB44" s="220"/>
      <c r="BC44" s="220"/>
      <c r="BD44" s="220"/>
      <c r="BE44" s="220"/>
      <c r="BF44" s="220"/>
      <c r="BG44" s="220"/>
      <c r="BH44" s="220"/>
      <c r="BI44" s="220"/>
      <c r="BJ44" s="220"/>
      <c r="BK44" s="220"/>
      <c r="BL44" s="220"/>
      <c r="BM44" s="220"/>
      <c r="BN44" s="220"/>
      <c r="BO44" s="220"/>
      <c r="BP44" s="220"/>
      <c r="BQ44" s="220"/>
      <c r="BR44" s="220"/>
      <c r="BS44" s="220"/>
      <c r="BT44" s="220"/>
      <c r="BU44" s="220"/>
      <c r="BV44" s="220"/>
      <c r="BW44" s="220"/>
      <c r="BX44" s="220"/>
      <c r="BY44" s="220"/>
      <c r="BZ44" s="220"/>
      <c r="CA44" s="220"/>
      <c r="CB44" s="220"/>
      <c r="CC44" s="220"/>
      <c r="CD44" s="220"/>
      <c r="CE44" s="220"/>
      <c r="CF44" s="220"/>
      <c r="CG44" s="220"/>
      <c r="CH44" s="220"/>
      <c r="CI44" s="220"/>
      <c r="CJ44" s="220"/>
      <c r="CK44" s="220"/>
      <c r="CL44" s="220"/>
      <c r="CM44" s="220"/>
      <c r="CN44" s="220"/>
      <c r="CO44" s="220"/>
      <c r="CP44" s="220"/>
      <c r="CQ44" s="220"/>
      <c r="CR44" s="220"/>
      <c r="CS44" s="220"/>
      <c r="CT44" s="220"/>
      <c r="CU44" s="220"/>
      <c r="CV44" s="220"/>
      <c r="CW44" s="220"/>
      <c r="CX44" s="220"/>
      <c r="CY44" s="220"/>
      <c r="CZ44" s="220"/>
      <c r="DA44" s="220"/>
      <c r="DB44" s="220"/>
      <c r="DC44" s="220"/>
      <c r="DD44" s="220"/>
      <c r="DE44" s="220"/>
      <c r="DF44" s="220"/>
      <c r="DG44" s="220"/>
      <c r="DH44" s="220"/>
      <c r="DI44" s="221"/>
      <c r="DJ44" s="186"/>
      <c r="DK44" s="186"/>
      <c r="DL44" s="186"/>
      <c r="DM44" s="186"/>
      <c r="DN44" s="186"/>
      <c r="DO44" s="186"/>
    </row>
    <row r="45" spans="1:119">
      <c r="A45" s="186"/>
      <c r="B45" s="186"/>
      <c r="C45" s="186"/>
      <c r="D45" s="186"/>
      <c r="E45" s="186"/>
      <c r="F45" s="186"/>
      <c r="G45" s="186"/>
      <c r="H45" s="186"/>
      <c r="I45" s="186"/>
      <c r="J45" s="186"/>
      <c r="K45" s="186"/>
      <c r="L45" s="186"/>
      <c r="M45" s="186"/>
      <c r="N45" s="186"/>
      <c r="O45" s="186"/>
      <c r="P45" s="186"/>
      <c r="Q45" s="186"/>
      <c r="R45" s="186"/>
      <c r="S45" s="186"/>
      <c r="T45" s="186"/>
      <c r="U45" s="186"/>
      <c r="V45" s="186"/>
      <c r="W45" s="186"/>
      <c r="X45" s="186"/>
      <c r="Y45" s="186"/>
      <c r="Z45" s="186"/>
      <c r="AA45" s="186"/>
      <c r="AB45" s="186"/>
      <c r="AC45" s="186"/>
      <c r="AD45" s="186"/>
      <c r="AE45" s="186"/>
      <c r="AF45" s="186"/>
      <c r="AG45" s="186"/>
      <c r="AH45" s="186"/>
      <c r="AI45" s="186"/>
      <c r="AJ45" s="186"/>
      <c r="AK45" s="186"/>
      <c r="AL45" s="186"/>
      <c r="AM45" s="186"/>
      <c r="AN45" s="186"/>
      <c r="AO45" s="186"/>
      <c r="AP45" s="186"/>
      <c r="AQ45" s="186"/>
      <c r="AR45" s="186"/>
      <c r="AS45" s="186"/>
      <c r="AT45" s="186"/>
      <c r="AU45" s="186"/>
      <c r="AV45" s="186"/>
      <c r="AW45" s="186"/>
      <c r="AX45" s="186"/>
      <c r="AY45" s="186"/>
      <c r="AZ45" s="186"/>
      <c r="BA45" s="186"/>
      <c r="BB45" s="186"/>
      <c r="BC45" s="186"/>
      <c r="BD45" s="186"/>
      <c r="BE45" s="186"/>
      <c r="BF45" s="186"/>
      <c r="BG45" s="186"/>
      <c r="BH45" s="186"/>
      <c r="BI45" s="186"/>
      <c r="BJ45" s="186"/>
      <c r="BK45" s="186"/>
      <c r="BL45" s="186"/>
      <c r="BM45" s="186"/>
      <c r="BN45" s="186"/>
      <c r="BO45" s="186"/>
      <c r="BP45" s="186"/>
      <c r="BQ45" s="186"/>
      <c r="BR45" s="186"/>
      <c r="BS45" s="186"/>
      <c r="BT45" s="186"/>
      <c r="BU45" s="186"/>
      <c r="BV45" s="186"/>
      <c r="BW45" s="186"/>
      <c r="BX45" s="186"/>
      <c r="BY45" s="186"/>
      <c r="BZ45" s="186"/>
      <c r="CA45" s="186"/>
      <c r="CB45" s="186"/>
      <c r="CC45" s="186"/>
      <c r="CD45" s="186"/>
      <c r="CE45" s="186"/>
      <c r="CF45" s="186"/>
      <c r="CG45" s="186"/>
      <c r="CH45" s="186"/>
      <c r="CI45" s="186"/>
      <c r="CJ45" s="186"/>
      <c r="CK45" s="186"/>
      <c r="CL45" s="186"/>
      <c r="CM45" s="186"/>
      <c r="CN45" s="186"/>
      <c r="CO45" s="186"/>
      <c r="CP45" s="186"/>
      <c r="CQ45" s="186"/>
      <c r="CR45" s="186"/>
      <c r="CS45" s="186"/>
      <c r="CT45" s="186"/>
      <c r="CU45" s="186"/>
      <c r="CV45" s="186"/>
      <c r="CW45" s="186"/>
      <c r="CX45" s="186"/>
      <c r="CY45" s="186"/>
      <c r="CZ45" s="186"/>
      <c r="DA45" s="186"/>
      <c r="DB45" s="186"/>
      <c r="DC45" s="186"/>
      <c r="DD45" s="186"/>
      <c r="DE45" s="186"/>
      <c r="DF45" s="186"/>
      <c r="DG45" s="186"/>
      <c r="DH45" s="186"/>
      <c r="DI45" s="186"/>
      <c r="DJ45" s="186"/>
      <c r="DK45" s="186"/>
      <c r="DL45" s="186"/>
      <c r="DM45" s="186"/>
      <c r="DN45" s="186"/>
      <c r="DO45" s="186"/>
    </row>
    <row r="46" spans="1:119">
      <c r="B46" s="186" t="s">
        <v>208</v>
      </c>
      <c r="C46" s="186"/>
      <c r="D46" s="186"/>
      <c r="E46" s="186" t="s">
        <v>209</v>
      </c>
      <c r="F46" s="186"/>
      <c r="G46" s="186"/>
      <c r="H46" s="186"/>
      <c r="I46" s="186"/>
      <c r="J46" s="186"/>
      <c r="K46" s="186"/>
      <c r="L46" s="186"/>
      <c r="M46" s="186"/>
      <c r="N46" s="186"/>
      <c r="O46" s="186"/>
      <c r="P46" s="186"/>
      <c r="Q46" s="186"/>
      <c r="R46" s="186"/>
      <c r="S46" s="186"/>
      <c r="T46" s="186"/>
      <c r="U46" s="186"/>
      <c r="V46" s="186"/>
      <c r="W46" s="186"/>
      <c r="X46" s="186"/>
      <c r="Y46" s="186"/>
      <c r="Z46" s="186"/>
      <c r="AA46" s="186"/>
      <c r="AB46" s="186"/>
      <c r="AC46" s="186"/>
      <c r="AD46" s="186"/>
      <c r="AE46" s="186"/>
      <c r="AF46" s="186"/>
      <c r="AG46" s="186"/>
      <c r="AH46" s="186"/>
      <c r="AI46" s="186"/>
      <c r="AJ46" s="186"/>
      <c r="AK46" s="186"/>
      <c r="AL46" s="186"/>
      <c r="AM46" s="186"/>
      <c r="AN46" s="186"/>
      <c r="AO46" s="186"/>
      <c r="AP46" s="186"/>
      <c r="AQ46" s="186"/>
      <c r="AR46" s="186"/>
      <c r="AS46" s="186"/>
      <c r="AT46" s="186"/>
      <c r="AU46" s="186"/>
      <c r="AV46" s="186"/>
      <c r="AW46" s="186"/>
      <c r="AX46" s="186"/>
      <c r="AY46" s="186"/>
      <c r="AZ46" s="186"/>
      <c r="BA46" s="186"/>
      <c r="BB46" s="186"/>
      <c r="BC46" s="186"/>
      <c r="BD46" s="186"/>
      <c r="BE46" s="186"/>
      <c r="BF46" s="186"/>
      <c r="BG46" s="186"/>
      <c r="BH46" s="186"/>
      <c r="BI46" s="186"/>
      <c r="BJ46" s="186"/>
      <c r="BK46" s="186"/>
      <c r="BL46" s="186"/>
      <c r="BM46" s="186"/>
      <c r="BN46" s="186"/>
      <c r="BO46" s="186"/>
      <c r="BP46" s="186"/>
      <c r="BQ46" s="186"/>
      <c r="BR46" s="186"/>
      <c r="BS46" s="186"/>
      <c r="BT46" s="186"/>
      <c r="BU46" s="186"/>
      <c r="BV46" s="186"/>
      <c r="BW46" s="186"/>
      <c r="BX46" s="186"/>
      <c r="BY46" s="186"/>
      <c r="BZ46" s="186"/>
      <c r="CA46" s="186"/>
      <c r="CB46" s="186"/>
      <c r="CC46" s="186"/>
      <c r="CD46" s="186"/>
      <c r="CE46" s="186"/>
      <c r="CF46" s="186"/>
      <c r="CG46" s="186"/>
      <c r="CH46" s="186"/>
      <c r="CI46" s="186"/>
      <c r="CJ46" s="186"/>
      <c r="CK46" s="186"/>
      <c r="CL46" s="186"/>
      <c r="CM46" s="186"/>
      <c r="CN46" s="186"/>
      <c r="CO46" s="186"/>
      <c r="CP46" s="186"/>
      <c r="CQ46" s="186"/>
      <c r="CR46" s="186"/>
      <c r="CS46" s="186"/>
      <c r="CT46" s="186"/>
      <c r="CU46" s="186"/>
      <c r="CV46" s="186"/>
      <c r="CW46" s="186"/>
      <c r="CX46" s="186"/>
      <c r="CY46" s="186"/>
      <c r="CZ46" s="186"/>
      <c r="DA46" s="186"/>
      <c r="DB46" s="186"/>
      <c r="DC46" s="186"/>
      <c r="DD46" s="186"/>
      <c r="DE46" s="186"/>
      <c r="DF46" s="186"/>
      <c r="DG46" s="186"/>
      <c r="DH46" s="186"/>
      <c r="DI46" s="186"/>
    </row>
    <row r="47" spans="1:119">
      <c r="B47" s="186"/>
      <c r="C47" s="186"/>
      <c r="D47" s="186"/>
      <c r="E47" s="186" t="s">
        <v>210</v>
      </c>
      <c r="F47" s="186"/>
      <c r="G47" s="186"/>
      <c r="H47" s="186"/>
      <c r="I47" s="186"/>
      <c r="J47" s="186"/>
      <c r="K47" s="186"/>
      <c r="L47" s="186"/>
      <c r="M47" s="186"/>
      <c r="N47" s="186"/>
      <c r="O47" s="186"/>
      <c r="P47" s="186"/>
      <c r="Q47" s="186"/>
      <c r="R47" s="186"/>
      <c r="S47" s="186"/>
      <c r="T47" s="186"/>
      <c r="U47" s="186"/>
      <c r="V47" s="186"/>
      <c r="W47" s="186"/>
      <c r="X47" s="186"/>
      <c r="Y47" s="186"/>
      <c r="Z47" s="186"/>
      <c r="AA47" s="186"/>
      <c r="AB47" s="186"/>
      <c r="AC47" s="186"/>
      <c r="AD47" s="186"/>
      <c r="AE47" s="186"/>
      <c r="AF47" s="186"/>
      <c r="AG47" s="186"/>
      <c r="AH47" s="186"/>
      <c r="AI47" s="186"/>
      <c r="AJ47" s="186"/>
      <c r="AK47" s="186"/>
      <c r="AL47" s="186"/>
      <c r="AM47" s="186"/>
      <c r="AN47" s="186"/>
      <c r="AO47" s="186"/>
      <c r="AP47" s="186"/>
      <c r="AQ47" s="186"/>
      <c r="AR47" s="186"/>
      <c r="AS47" s="186"/>
      <c r="AT47" s="186"/>
      <c r="AU47" s="186"/>
      <c r="AV47" s="186"/>
      <c r="AW47" s="186"/>
      <c r="AX47" s="186"/>
      <c r="AY47" s="186"/>
      <c r="AZ47" s="186"/>
      <c r="BA47" s="186"/>
      <c r="BB47" s="186"/>
      <c r="BC47" s="186"/>
      <c r="BD47" s="186"/>
      <c r="BE47" s="186"/>
      <c r="BF47" s="186"/>
      <c r="BG47" s="186"/>
      <c r="BH47" s="186"/>
      <c r="BI47" s="186"/>
      <c r="BJ47" s="186"/>
      <c r="BK47" s="186"/>
      <c r="BL47" s="186"/>
      <c r="BM47" s="186"/>
      <c r="BN47" s="186"/>
      <c r="BO47" s="186"/>
      <c r="BP47" s="186"/>
      <c r="BQ47" s="186"/>
      <c r="BR47" s="186"/>
      <c r="BS47" s="186"/>
      <c r="BT47" s="186"/>
      <c r="BU47" s="186"/>
      <c r="BV47" s="186"/>
      <c r="BW47" s="186"/>
      <c r="BX47" s="186"/>
      <c r="BY47" s="186"/>
      <c r="BZ47" s="186"/>
      <c r="CA47" s="186"/>
      <c r="CB47" s="186"/>
      <c r="CC47" s="186"/>
      <c r="CD47" s="186"/>
      <c r="CE47" s="186"/>
      <c r="CF47" s="186"/>
      <c r="CG47" s="186"/>
      <c r="CH47" s="186"/>
      <c r="CI47" s="186"/>
      <c r="CJ47" s="186"/>
      <c r="CK47" s="186"/>
      <c r="CL47" s="186"/>
      <c r="CM47" s="186"/>
      <c r="CN47" s="186"/>
      <c r="CO47" s="186"/>
      <c r="CP47" s="186"/>
      <c r="CQ47" s="186"/>
      <c r="CR47" s="186"/>
      <c r="CS47" s="186"/>
      <c r="CT47" s="186"/>
      <c r="CU47" s="186"/>
      <c r="CV47" s="186"/>
      <c r="CW47" s="186"/>
      <c r="CX47" s="186"/>
      <c r="CY47" s="186"/>
      <c r="CZ47" s="186"/>
      <c r="DA47" s="186"/>
      <c r="DB47" s="186"/>
      <c r="DC47" s="186"/>
      <c r="DD47" s="186"/>
      <c r="DE47" s="186"/>
      <c r="DF47" s="186"/>
      <c r="DG47" s="186"/>
      <c r="DH47" s="186"/>
      <c r="DI47" s="186"/>
    </row>
    <row r="48" spans="1:119">
      <c r="B48" s="186"/>
      <c r="C48" s="186"/>
      <c r="D48" s="186"/>
      <c r="E48" s="186" t="s">
        <v>211</v>
      </c>
      <c r="F48" s="186"/>
      <c r="G48" s="186"/>
      <c r="H48" s="186"/>
      <c r="I48" s="186"/>
      <c r="J48" s="186"/>
      <c r="K48" s="186"/>
      <c r="L48" s="186"/>
      <c r="M48" s="186"/>
      <c r="N48" s="186"/>
      <c r="O48" s="186"/>
      <c r="P48" s="186"/>
      <c r="Q48" s="186"/>
      <c r="R48" s="186"/>
      <c r="S48" s="186"/>
      <c r="T48" s="186"/>
      <c r="U48" s="186"/>
      <c r="V48" s="186"/>
      <c r="W48" s="186"/>
      <c r="X48" s="186"/>
      <c r="Y48" s="186"/>
      <c r="Z48" s="186"/>
      <c r="AA48" s="186"/>
      <c r="AB48" s="186"/>
      <c r="AC48" s="186"/>
      <c r="AD48" s="186"/>
      <c r="AE48" s="186"/>
      <c r="AF48" s="186"/>
      <c r="AG48" s="186"/>
      <c r="AH48" s="186"/>
      <c r="AI48" s="186"/>
      <c r="AJ48" s="186"/>
      <c r="AK48" s="186"/>
      <c r="AL48" s="186"/>
      <c r="AM48" s="186"/>
      <c r="AN48" s="186"/>
      <c r="AO48" s="186"/>
      <c r="AP48" s="186"/>
      <c r="AQ48" s="186"/>
      <c r="AR48" s="186"/>
      <c r="AS48" s="186"/>
      <c r="AT48" s="186"/>
      <c r="AU48" s="186"/>
      <c r="AV48" s="186"/>
      <c r="AW48" s="186"/>
      <c r="AX48" s="186"/>
      <c r="AY48" s="186"/>
      <c r="AZ48" s="186"/>
      <c r="BA48" s="186"/>
      <c r="BB48" s="186"/>
      <c r="BC48" s="186"/>
      <c r="BD48" s="186"/>
      <c r="BE48" s="186"/>
      <c r="BF48" s="186"/>
      <c r="BG48" s="186"/>
      <c r="BH48" s="186"/>
      <c r="BI48" s="186"/>
      <c r="BJ48" s="186"/>
      <c r="BK48" s="186"/>
      <c r="BL48" s="186"/>
      <c r="BM48" s="186"/>
      <c r="BN48" s="186"/>
      <c r="BO48" s="186"/>
      <c r="BP48" s="186"/>
      <c r="BQ48" s="186"/>
      <c r="BR48" s="186"/>
      <c r="BS48" s="186"/>
      <c r="BT48" s="186"/>
      <c r="BU48" s="186"/>
      <c r="BV48" s="186"/>
      <c r="BW48" s="186"/>
      <c r="BX48" s="186"/>
      <c r="BY48" s="186"/>
      <c r="BZ48" s="186"/>
      <c r="CA48" s="186"/>
      <c r="CB48" s="186"/>
      <c r="CC48" s="186"/>
      <c r="CD48" s="186"/>
      <c r="CE48" s="186"/>
      <c r="CF48" s="186"/>
      <c r="CG48" s="186"/>
      <c r="CH48" s="186"/>
      <c r="CI48" s="186"/>
      <c r="CJ48" s="186"/>
      <c r="CK48" s="186"/>
      <c r="CL48" s="186"/>
      <c r="CM48" s="186"/>
      <c r="CN48" s="186"/>
      <c r="CO48" s="186"/>
      <c r="CP48" s="186"/>
      <c r="CQ48" s="186"/>
      <c r="CR48" s="186"/>
      <c r="CS48" s="186"/>
      <c r="CT48" s="186"/>
      <c r="CU48" s="186"/>
      <c r="CV48" s="186"/>
      <c r="CW48" s="186"/>
      <c r="CX48" s="186"/>
      <c r="CY48" s="186"/>
      <c r="CZ48" s="186"/>
      <c r="DA48" s="186"/>
      <c r="DB48" s="186"/>
      <c r="DC48" s="186"/>
      <c r="DD48" s="186"/>
      <c r="DE48" s="186"/>
      <c r="DF48" s="186"/>
      <c r="DG48" s="186"/>
      <c r="DH48" s="186"/>
      <c r="DI48" s="186"/>
    </row>
    <row r="49" spans="5:5">
      <c r="E49" s="222" t="s">
        <v>212</v>
      </c>
    </row>
    <row r="50" spans="5:5">
      <c r="E50" s="188" t="s">
        <v>213</v>
      </c>
    </row>
    <row r="51" spans="5:5">
      <c r="E51" s="188" t="s">
        <v>214</v>
      </c>
    </row>
    <row r="52" spans="5:5">
      <c r="E52" s="188" t="s">
        <v>215</v>
      </c>
    </row>
    <row r="53" spans="5:5"/>
    <row r="54" spans="5:5"/>
    <row r="55" spans="5:5"/>
    <row r="56" spans="5:5"/>
  </sheetData>
  <sheetProtection algorithmName="SHA-512" hashValue="GXJj+dx43KMs3m5kKiymNPu212v+wabIp/W4krqqHAXxrVMXkair5WWKjRa0EabZamSV7CmN20AvpuTscpO44w==" saltValue="R5zNz58uYusrXIgiHzH8dQ==" spinCount="100000" sheet="1" objects="1" scenarios="1"/>
  <mergeCells count="432">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AH26:AL26"/>
    <mergeCell ref="AM26:AR26"/>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AH24:AL24"/>
    <mergeCell ref="AM24:AR24"/>
    <mergeCell ref="CE22:CS23"/>
    <mergeCell ref="CT22:DA23"/>
    <mergeCell ref="DB22:DI23"/>
    <mergeCell ref="AY23:BM23"/>
    <mergeCell ref="BN23:BU23"/>
    <mergeCell ref="BV23:CC23"/>
    <mergeCell ref="AH22:AL23"/>
    <mergeCell ref="AM22:AR23"/>
    <mergeCell ref="AS22:AX23"/>
    <mergeCell ref="AY22:BM22"/>
    <mergeCell ref="BN22:BU22"/>
    <mergeCell ref="BV22:CC22"/>
    <mergeCell ref="B22:D30"/>
    <mergeCell ref="E22:K23"/>
    <mergeCell ref="L22:P23"/>
    <mergeCell ref="Q22:V23"/>
    <mergeCell ref="W22:Y29"/>
    <mergeCell ref="Z22:AG23"/>
    <mergeCell ref="E24:K24"/>
    <mergeCell ref="L24:P24"/>
    <mergeCell ref="Q24:V24"/>
    <mergeCell ref="Z24:AG24"/>
    <mergeCell ref="E30:K30"/>
    <mergeCell ref="L30:P30"/>
    <mergeCell ref="Q30:V30"/>
    <mergeCell ref="W30:AG30"/>
    <mergeCell ref="Z26:AG26"/>
    <mergeCell ref="Q28:V28"/>
    <mergeCell ref="Z28:AG28"/>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R16:V16"/>
    <mergeCell ref="AC16:AG16"/>
    <mergeCell ref="AH16:AL16"/>
    <mergeCell ref="AM16:AT16"/>
    <mergeCell ref="M15:Q15"/>
    <mergeCell ref="R15:V15"/>
    <mergeCell ref="W15:AB16"/>
    <mergeCell ref="AC15:AG15"/>
    <mergeCell ref="AH15:AL15"/>
    <mergeCell ref="AM15:AT15"/>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6"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cols>
    <col min="1" max="95" width="1.625" style="226" customWidth="1"/>
    <col min="96" max="133" width="1.625" style="243" customWidth="1"/>
    <col min="134" max="143" width="1.625" style="226" customWidth="1"/>
    <col min="144" max="16384" width="0" style="226" hidden="1"/>
  </cols>
  <sheetData>
    <row r="1" spans="2:143" ht="22.5" customHeight="1" thickBot="1">
      <c r="B1" s="223"/>
      <c r="C1" s="224"/>
      <c r="D1" s="224"/>
      <c r="E1" s="224"/>
      <c r="F1" s="224"/>
      <c r="G1" s="224"/>
      <c r="H1" s="224"/>
      <c r="I1" s="224"/>
      <c r="J1" s="224"/>
      <c r="K1" s="224"/>
      <c r="L1" s="224"/>
      <c r="M1" s="224"/>
      <c r="N1" s="224"/>
      <c r="O1" s="224"/>
      <c r="P1" s="224"/>
      <c r="Q1" s="224"/>
      <c r="R1" s="224"/>
      <c r="S1" s="224"/>
      <c r="T1" s="224"/>
      <c r="U1" s="224"/>
      <c r="V1" s="224"/>
      <c r="W1" s="224"/>
      <c r="X1" s="224"/>
      <c r="Y1" s="224"/>
      <c r="Z1" s="224"/>
      <c r="AA1" s="224"/>
      <c r="AB1" s="224"/>
      <c r="AC1" s="224"/>
      <c r="AD1" s="224"/>
      <c r="AE1" s="224"/>
      <c r="AF1" s="224"/>
      <c r="AG1" s="224"/>
      <c r="AH1" s="224"/>
      <c r="AI1" s="224"/>
      <c r="AJ1" s="224"/>
      <c r="AK1" s="224"/>
      <c r="AL1" s="224"/>
      <c r="AM1" s="224"/>
      <c r="AN1" s="224"/>
      <c r="AO1" s="224"/>
      <c r="AP1" s="224"/>
      <c r="AQ1" s="224"/>
      <c r="AR1" s="224"/>
      <c r="AS1" s="224"/>
      <c r="AT1" s="224"/>
      <c r="AU1" s="224"/>
      <c r="AV1" s="224"/>
      <c r="AW1" s="224"/>
      <c r="AX1" s="224"/>
      <c r="AY1" s="224"/>
      <c r="AZ1" s="224"/>
      <c r="BA1" s="224"/>
      <c r="BB1" s="224"/>
      <c r="BC1" s="224"/>
      <c r="BD1" s="224"/>
      <c r="BE1" s="224"/>
      <c r="BF1" s="224"/>
      <c r="BG1" s="224"/>
      <c r="BH1" s="224"/>
      <c r="BI1" s="224"/>
      <c r="BJ1" s="224"/>
      <c r="BK1" s="224"/>
      <c r="BL1" s="224"/>
      <c r="BM1" s="224"/>
      <c r="BN1" s="224"/>
      <c r="BO1" s="224"/>
      <c r="BP1" s="224"/>
      <c r="BQ1" s="224"/>
      <c r="BR1" s="224"/>
      <c r="BS1" s="224"/>
      <c r="BT1" s="224"/>
      <c r="BU1" s="224"/>
      <c r="BV1" s="224"/>
      <c r="BW1" s="224"/>
      <c r="BX1" s="224"/>
      <c r="BY1" s="224"/>
      <c r="BZ1" s="224"/>
      <c r="CA1" s="224"/>
      <c r="CB1" s="224"/>
      <c r="CC1" s="224"/>
      <c r="CD1" s="225"/>
      <c r="CE1" s="225"/>
      <c r="CF1" s="225"/>
      <c r="CG1" s="225"/>
      <c r="CH1" s="225"/>
      <c r="CI1" s="225"/>
      <c r="CJ1" s="225"/>
      <c r="CK1" s="225"/>
      <c r="CL1" s="225"/>
      <c r="CM1" s="225"/>
      <c r="CN1" s="225"/>
      <c r="CO1" s="225"/>
      <c r="CP1" s="225"/>
      <c r="CQ1" s="225"/>
      <c r="CR1" s="225"/>
      <c r="CS1" s="225"/>
      <c r="CT1" s="225"/>
      <c r="CU1" s="225"/>
      <c r="CV1" s="225"/>
      <c r="CW1" s="225"/>
      <c r="CX1" s="225"/>
      <c r="CY1" s="225"/>
      <c r="CZ1" s="225"/>
      <c r="DA1" s="225"/>
      <c r="DB1" s="225"/>
      <c r="DC1" s="225"/>
      <c r="DD1" s="225"/>
      <c r="DE1" s="225"/>
      <c r="DF1" s="225"/>
      <c r="DG1" s="225"/>
      <c r="DH1" s="661" t="s">
        <v>216</v>
      </c>
      <c r="DI1" s="662"/>
      <c r="DJ1" s="662"/>
      <c r="DK1" s="662"/>
      <c r="DL1" s="662"/>
      <c r="DM1" s="662"/>
      <c r="DN1" s="663"/>
      <c r="DO1" s="226"/>
      <c r="DP1" s="661" t="s">
        <v>217</v>
      </c>
      <c r="DQ1" s="662"/>
      <c r="DR1" s="662"/>
      <c r="DS1" s="662"/>
      <c r="DT1" s="662"/>
      <c r="DU1" s="662"/>
      <c r="DV1" s="662"/>
      <c r="DW1" s="662"/>
      <c r="DX1" s="662"/>
      <c r="DY1" s="662"/>
      <c r="DZ1" s="662"/>
      <c r="EA1" s="662"/>
      <c r="EB1" s="662"/>
      <c r="EC1" s="663"/>
      <c r="ED1" s="224"/>
      <c r="EE1" s="224"/>
      <c r="EF1" s="224"/>
      <c r="EG1" s="224"/>
      <c r="EH1" s="224"/>
      <c r="EI1" s="224"/>
      <c r="EJ1" s="224"/>
      <c r="EK1" s="224"/>
      <c r="EL1" s="224"/>
      <c r="EM1" s="224"/>
    </row>
    <row r="2" spans="2:143" ht="22.5" customHeight="1">
      <c r="B2" s="227" t="s">
        <v>218</v>
      </c>
      <c r="R2" s="228"/>
      <c r="S2" s="228"/>
      <c r="T2" s="228"/>
      <c r="U2" s="228"/>
      <c r="V2" s="228"/>
      <c r="W2" s="228"/>
      <c r="X2" s="228"/>
      <c r="Y2" s="228"/>
      <c r="Z2" s="228"/>
      <c r="AA2" s="228"/>
      <c r="AB2" s="228"/>
      <c r="AC2" s="228"/>
      <c r="AE2" s="229"/>
      <c r="AF2" s="229"/>
      <c r="AG2" s="229"/>
      <c r="AH2" s="229"/>
      <c r="AI2" s="229"/>
      <c r="AJ2" s="228"/>
      <c r="AK2" s="228"/>
      <c r="AL2" s="228"/>
      <c r="AM2" s="228"/>
      <c r="AN2" s="228"/>
      <c r="AO2" s="228"/>
      <c r="AP2" s="228"/>
      <c r="CD2" s="225"/>
      <c r="CE2" s="225"/>
      <c r="CF2" s="225"/>
      <c r="CG2" s="225"/>
      <c r="CH2" s="225"/>
      <c r="CI2" s="225"/>
      <c r="CJ2" s="225"/>
      <c r="CK2" s="225"/>
      <c r="CL2" s="225"/>
      <c r="CM2" s="225"/>
      <c r="CN2" s="225"/>
      <c r="CO2" s="225"/>
      <c r="CP2" s="225"/>
      <c r="CQ2" s="225"/>
      <c r="CR2" s="225"/>
      <c r="CS2" s="225"/>
      <c r="CT2" s="225"/>
      <c r="CU2" s="225"/>
      <c r="CV2" s="225"/>
      <c r="CW2" s="225"/>
      <c r="CX2" s="225"/>
      <c r="CY2" s="225"/>
      <c r="CZ2" s="225"/>
      <c r="DA2" s="225"/>
      <c r="DB2" s="225"/>
      <c r="DC2" s="225"/>
      <c r="DD2" s="225"/>
      <c r="DE2" s="225"/>
      <c r="DF2" s="225"/>
      <c r="DG2" s="225"/>
      <c r="DH2" s="225"/>
      <c r="DI2" s="225"/>
      <c r="DJ2" s="225"/>
      <c r="DK2" s="225"/>
      <c r="DL2" s="225"/>
      <c r="DM2" s="225"/>
      <c r="DN2" s="225"/>
      <c r="DO2" s="225"/>
      <c r="DP2" s="225"/>
      <c r="DQ2" s="225"/>
      <c r="DR2" s="225"/>
      <c r="DS2" s="225"/>
      <c r="DT2" s="225"/>
      <c r="DU2" s="225"/>
      <c r="DV2" s="225"/>
      <c r="DW2" s="225"/>
      <c r="DX2" s="225"/>
      <c r="DY2" s="225"/>
      <c r="DZ2" s="225"/>
      <c r="EA2" s="225"/>
      <c r="EB2" s="225"/>
      <c r="EC2" s="225"/>
    </row>
    <row r="3" spans="2:143" ht="11.25" customHeight="1">
      <c r="B3" s="664" t="s">
        <v>219</v>
      </c>
      <c r="C3" s="665"/>
      <c r="D3" s="665"/>
      <c r="E3" s="665"/>
      <c r="F3" s="665"/>
      <c r="G3" s="665"/>
      <c r="H3" s="665"/>
      <c r="I3" s="665"/>
      <c r="J3" s="665"/>
      <c r="K3" s="665"/>
      <c r="L3" s="665"/>
      <c r="M3" s="665"/>
      <c r="N3" s="665"/>
      <c r="O3" s="665"/>
      <c r="P3" s="665"/>
      <c r="Q3" s="665"/>
      <c r="R3" s="665"/>
      <c r="S3" s="665"/>
      <c r="T3" s="665"/>
      <c r="U3" s="665"/>
      <c r="V3" s="665"/>
      <c r="W3" s="665"/>
      <c r="X3" s="665"/>
      <c r="Y3" s="665"/>
      <c r="Z3" s="665"/>
      <c r="AA3" s="665"/>
      <c r="AB3" s="665"/>
      <c r="AC3" s="665"/>
      <c r="AD3" s="665"/>
      <c r="AE3" s="665"/>
      <c r="AF3" s="665"/>
      <c r="AG3" s="665"/>
      <c r="AH3" s="665"/>
      <c r="AI3" s="665"/>
      <c r="AJ3" s="665"/>
      <c r="AK3" s="665"/>
      <c r="AL3" s="665"/>
      <c r="AM3" s="665"/>
      <c r="AN3" s="665"/>
      <c r="AO3" s="665"/>
      <c r="AP3" s="664" t="s">
        <v>220</v>
      </c>
      <c r="AQ3" s="665"/>
      <c r="AR3" s="665"/>
      <c r="AS3" s="665"/>
      <c r="AT3" s="665"/>
      <c r="AU3" s="665"/>
      <c r="AV3" s="665"/>
      <c r="AW3" s="665"/>
      <c r="AX3" s="665"/>
      <c r="AY3" s="665"/>
      <c r="AZ3" s="665"/>
      <c r="BA3" s="665"/>
      <c r="BB3" s="665"/>
      <c r="BC3" s="665"/>
      <c r="BD3" s="665"/>
      <c r="BE3" s="665"/>
      <c r="BF3" s="665"/>
      <c r="BG3" s="665"/>
      <c r="BH3" s="665"/>
      <c r="BI3" s="665"/>
      <c r="BJ3" s="665"/>
      <c r="BK3" s="665"/>
      <c r="BL3" s="665"/>
      <c r="BM3" s="665"/>
      <c r="BN3" s="665"/>
      <c r="BO3" s="665"/>
      <c r="BP3" s="665"/>
      <c r="BQ3" s="665"/>
      <c r="BR3" s="665"/>
      <c r="BS3" s="665"/>
      <c r="BT3" s="665"/>
      <c r="BU3" s="665"/>
      <c r="BV3" s="665"/>
      <c r="BW3" s="665"/>
      <c r="BX3" s="665"/>
      <c r="BY3" s="665"/>
      <c r="BZ3" s="665"/>
      <c r="CA3" s="665"/>
      <c r="CB3" s="666"/>
      <c r="CD3" s="667" t="s">
        <v>221</v>
      </c>
      <c r="CE3" s="668"/>
      <c r="CF3" s="668"/>
      <c r="CG3" s="668"/>
      <c r="CH3" s="668"/>
      <c r="CI3" s="668"/>
      <c r="CJ3" s="668"/>
      <c r="CK3" s="668"/>
      <c r="CL3" s="668"/>
      <c r="CM3" s="668"/>
      <c r="CN3" s="668"/>
      <c r="CO3" s="668"/>
      <c r="CP3" s="668"/>
      <c r="CQ3" s="668"/>
      <c r="CR3" s="668"/>
      <c r="CS3" s="668"/>
      <c r="CT3" s="668"/>
      <c r="CU3" s="668"/>
      <c r="CV3" s="668"/>
      <c r="CW3" s="668"/>
      <c r="CX3" s="668"/>
      <c r="CY3" s="668"/>
      <c r="CZ3" s="668"/>
      <c r="DA3" s="668"/>
      <c r="DB3" s="668"/>
      <c r="DC3" s="668"/>
      <c r="DD3" s="668"/>
      <c r="DE3" s="668"/>
      <c r="DF3" s="668"/>
      <c r="DG3" s="668"/>
      <c r="DH3" s="668"/>
      <c r="DI3" s="668"/>
      <c r="DJ3" s="668"/>
      <c r="DK3" s="668"/>
      <c r="DL3" s="668"/>
      <c r="DM3" s="668"/>
      <c r="DN3" s="668"/>
      <c r="DO3" s="668"/>
      <c r="DP3" s="668"/>
      <c r="DQ3" s="668"/>
      <c r="DR3" s="668"/>
      <c r="DS3" s="668"/>
      <c r="DT3" s="668"/>
      <c r="DU3" s="668"/>
      <c r="DV3" s="668"/>
      <c r="DW3" s="668"/>
      <c r="DX3" s="668"/>
      <c r="DY3" s="668"/>
      <c r="DZ3" s="668"/>
      <c r="EA3" s="668"/>
      <c r="EB3" s="668"/>
      <c r="EC3" s="669"/>
    </row>
    <row r="4" spans="2:143" ht="11.25" customHeight="1">
      <c r="B4" s="664" t="s">
        <v>1</v>
      </c>
      <c r="C4" s="665"/>
      <c r="D4" s="665"/>
      <c r="E4" s="665"/>
      <c r="F4" s="665"/>
      <c r="G4" s="665"/>
      <c r="H4" s="665"/>
      <c r="I4" s="665"/>
      <c r="J4" s="665"/>
      <c r="K4" s="665"/>
      <c r="L4" s="665"/>
      <c r="M4" s="665"/>
      <c r="N4" s="665"/>
      <c r="O4" s="665"/>
      <c r="P4" s="665"/>
      <c r="Q4" s="666"/>
      <c r="R4" s="664" t="s">
        <v>222</v>
      </c>
      <c r="S4" s="665"/>
      <c r="T4" s="665"/>
      <c r="U4" s="665"/>
      <c r="V4" s="665"/>
      <c r="W4" s="665"/>
      <c r="X4" s="665"/>
      <c r="Y4" s="666"/>
      <c r="Z4" s="664" t="s">
        <v>223</v>
      </c>
      <c r="AA4" s="665"/>
      <c r="AB4" s="665"/>
      <c r="AC4" s="666"/>
      <c r="AD4" s="664" t="s">
        <v>224</v>
      </c>
      <c r="AE4" s="665"/>
      <c r="AF4" s="665"/>
      <c r="AG4" s="665"/>
      <c r="AH4" s="665"/>
      <c r="AI4" s="665"/>
      <c r="AJ4" s="665"/>
      <c r="AK4" s="666"/>
      <c r="AL4" s="664" t="s">
        <v>223</v>
      </c>
      <c r="AM4" s="665"/>
      <c r="AN4" s="665"/>
      <c r="AO4" s="666"/>
      <c r="AP4" s="670" t="s">
        <v>225</v>
      </c>
      <c r="AQ4" s="670"/>
      <c r="AR4" s="670"/>
      <c r="AS4" s="670"/>
      <c r="AT4" s="670"/>
      <c r="AU4" s="670"/>
      <c r="AV4" s="670"/>
      <c r="AW4" s="670"/>
      <c r="AX4" s="670"/>
      <c r="AY4" s="670"/>
      <c r="AZ4" s="670"/>
      <c r="BA4" s="670"/>
      <c r="BB4" s="670"/>
      <c r="BC4" s="670"/>
      <c r="BD4" s="670"/>
      <c r="BE4" s="670"/>
      <c r="BF4" s="670"/>
      <c r="BG4" s="670" t="s">
        <v>226</v>
      </c>
      <c r="BH4" s="670"/>
      <c r="BI4" s="670"/>
      <c r="BJ4" s="670"/>
      <c r="BK4" s="670"/>
      <c r="BL4" s="670"/>
      <c r="BM4" s="670"/>
      <c r="BN4" s="670"/>
      <c r="BO4" s="670" t="s">
        <v>223</v>
      </c>
      <c r="BP4" s="670"/>
      <c r="BQ4" s="670"/>
      <c r="BR4" s="670"/>
      <c r="BS4" s="670" t="s">
        <v>227</v>
      </c>
      <c r="BT4" s="670"/>
      <c r="BU4" s="670"/>
      <c r="BV4" s="670"/>
      <c r="BW4" s="670"/>
      <c r="BX4" s="670"/>
      <c r="BY4" s="670"/>
      <c r="BZ4" s="670"/>
      <c r="CA4" s="670"/>
      <c r="CB4" s="670"/>
      <c r="CD4" s="667" t="s">
        <v>228</v>
      </c>
      <c r="CE4" s="668"/>
      <c r="CF4" s="668"/>
      <c r="CG4" s="668"/>
      <c r="CH4" s="668"/>
      <c r="CI4" s="668"/>
      <c r="CJ4" s="668"/>
      <c r="CK4" s="668"/>
      <c r="CL4" s="668"/>
      <c r="CM4" s="668"/>
      <c r="CN4" s="668"/>
      <c r="CO4" s="668"/>
      <c r="CP4" s="668"/>
      <c r="CQ4" s="668"/>
      <c r="CR4" s="668"/>
      <c r="CS4" s="668"/>
      <c r="CT4" s="668"/>
      <c r="CU4" s="668"/>
      <c r="CV4" s="668"/>
      <c r="CW4" s="668"/>
      <c r="CX4" s="668"/>
      <c r="CY4" s="668"/>
      <c r="CZ4" s="668"/>
      <c r="DA4" s="668"/>
      <c r="DB4" s="668"/>
      <c r="DC4" s="668"/>
      <c r="DD4" s="668"/>
      <c r="DE4" s="668"/>
      <c r="DF4" s="668"/>
      <c r="DG4" s="668"/>
      <c r="DH4" s="668"/>
      <c r="DI4" s="668"/>
      <c r="DJ4" s="668"/>
      <c r="DK4" s="668"/>
      <c r="DL4" s="668"/>
      <c r="DM4" s="668"/>
      <c r="DN4" s="668"/>
      <c r="DO4" s="668"/>
      <c r="DP4" s="668"/>
      <c r="DQ4" s="668"/>
      <c r="DR4" s="668"/>
      <c r="DS4" s="668"/>
      <c r="DT4" s="668"/>
      <c r="DU4" s="668"/>
      <c r="DV4" s="668"/>
      <c r="DW4" s="668"/>
      <c r="DX4" s="668"/>
      <c r="DY4" s="668"/>
      <c r="DZ4" s="668"/>
      <c r="EA4" s="668"/>
      <c r="EB4" s="668"/>
      <c r="EC4" s="669"/>
    </row>
    <row r="5" spans="2:143" s="230" customFormat="1" ht="11.25" customHeight="1">
      <c r="B5" s="671" t="s">
        <v>229</v>
      </c>
      <c r="C5" s="672"/>
      <c r="D5" s="672"/>
      <c r="E5" s="672"/>
      <c r="F5" s="672"/>
      <c r="G5" s="672"/>
      <c r="H5" s="672"/>
      <c r="I5" s="672"/>
      <c r="J5" s="672"/>
      <c r="K5" s="672"/>
      <c r="L5" s="672"/>
      <c r="M5" s="672"/>
      <c r="N5" s="672"/>
      <c r="O5" s="672"/>
      <c r="P5" s="672"/>
      <c r="Q5" s="673"/>
      <c r="R5" s="674">
        <v>1170670</v>
      </c>
      <c r="S5" s="675"/>
      <c r="T5" s="675"/>
      <c r="U5" s="675"/>
      <c r="V5" s="675"/>
      <c r="W5" s="675"/>
      <c r="X5" s="675"/>
      <c r="Y5" s="676"/>
      <c r="Z5" s="677">
        <v>14.7</v>
      </c>
      <c r="AA5" s="677"/>
      <c r="AB5" s="677"/>
      <c r="AC5" s="677"/>
      <c r="AD5" s="678">
        <v>1170670</v>
      </c>
      <c r="AE5" s="678"/>
      <c r="AF5" s="678"/>
      <c r="AG5" s="678"/>
      <c r="AH5" s="678"/>
      <c r="AI5" s="678"/>
      <c r="AJ5" s="678"/>
      <c r="AK5" s="678"/>
      <c r="AL5" s="679">
        <v>31.5</v>
      </c>
      <c r="AM5" s="680"/>
      <c r="AN5" s="680"/>
      <c r="AO5" s="681"/>
      <c r="AP5" s="671" t="s">
        <v>230</v>
      </c>
      <c r="AQ5" s="672"/>
      <c r="AR5" s="672"/>
      <c r="AS5" s="672"/>
      <c r="AT5" s="672"/>
      <c r="AU5" s="672"/>
      <c r="AV5" s="672"/>
      <c r="AW5" s="672"/>
      <c r="AX5" s="672"/>
      <c r="AY5" s="672"/>
      <c r="AZ5" s="672"/>
      <c r="BA5" s="672"/>
      <c r="BB5" s="672"/>
      <c r="BC5" s="672"/>
      <c r="BD5" s="672"/>
      <c r="BE5" s="672"/>
      <c r="BF5" s="673"/>
      <c r="BG5" s="685">
        <v>1170670</v>
      </c>
      <c r="BH5" s="686"/>
      <c r="BI5" s="686"/>
      <c r="BJ5" s="686"/>
      <c r="BK5" s="686"/>
      <c r="BL5" s="686"/>
      <c r="BM5" s="686"/>
      <c r="BN5" s="687"/>
      <c r="BO5" s="688">
        <v>100</v>
      </c>
      <c r="BP5" s="688"/>
      <c r="BQ5" s="688"/>
      <c r="BR5" s="688"/>
      <c r="BS5" s="689" t="s">
        <v>130</v>
      </c>
      <c r="BT5" s="689"/>
      <c r="BU5" s="689"/>
      <c r="BV5" s="689"/>
      <c r="BW5" s="689"/>
      <c r="BX5" s="689"/>
      <c r="BY5" s="689"/>
      <c r="BZ5" s="689"/>
      <c r="CA5" s="689"/>
      <c r="CB5" s="693"/>
      <c r="CD5" s="667" t="s">
        <v>225</v>
      </c>
      <c r="CE5" s="668"/>
      <c r="CF5" s="668"/>
      <c r="CG5" s="668"/>
      <c r="CH5" s="668"/>
      <c r="CI5" s="668"/>
      <c r="CJ5" s="668"/>
      <c r="CK5" s="668"/>
      <c r="CL5" s="668"/>
      <c r="CM5" s="668"/>
      <c r="CN5" s="668"/>
      <c r="CO5" s="668"/>
      <c r="CP5" s="668"/>
      <c r="CQ5" s="669"/>
      <c r="CR5" s="667" t="s">
        <v>231</v>
      </c>
      <c r="CS5" s="668"/>
      <c r="CT5" s="668"/>
      <c r="CU5" s="668"/>
      <c r="CV5" s="668"/>
      <c r="CW5" s="668"/>
      <c r="CX5" s="668"/>
      <c r="CY5" s="669"/>
      <c r="CZ5" s="667" t="s">
        <v>223</v>
      </c>
      <c r="DA5" s="668"/>
      <c r="DB5" s="668"/>
      <c r="DC5" s="669"/>
      <c r="DD5" s="667" t="s">
        <v>232</v>
      </c>
      <c r="DE5" s="668"/>
      <c r="DF5" s="668"/>
      <c r="DG5" s="668"/>
      <c r="DH5" s="668"/>
      <c r="DI5" s="668"/>
      <c r="DJ5" s="668"/>
      <c r="DK5" s="668"/>
      <c r="DL5" s="668"/>
      <c r="DM5" s="668"/>
      <c r="DN5" s="668"/>
      <c r="DO5" s="668"/>
      <c r="DP5" s="669"/>
      <c r="DQ5" s="667" t="s">
        <v>233</v>
      </c>
      <c r="DR5" s="668"/>
      <c r="DS5" s="668"/>
      <c r="DT5" s="668"/>
      <c r="DU5" s="668"/>
      <c r="DV5" s="668"/>
      <c r="DW5" s="668"/>
      <c r="DX5" s="668"/>
      <c r="DY5" s="668"/>
      <c r="DZ5" s="668"/>
      <c r="EA5" s="668"/>
      <c r="EB5" s="668"/>
      <c r="EC5" s="669"/>
    </row>
    <row r="6" spans="2:143" ht="11.25" customHeight="1">
      <c r="B6" s="682" t="s">
        <v>234</v>
      </c>
      <c r="C6" s="683"/>
      <c r="D6" s="683"/>
      <c r="E6" s="683"/>
      <c r="F6" s="683"/>
      <c r="G6" s="683"/>
      <c r="H6" s="683"/>
      <c r="I6" s="683"/>
      <c r="J6" s="683"/>
      <c r="K6" s="683"/>
      <c r="L6" s="683"/>
      <c r="M6" s="683"/>
      <c r="N6" s="683"/>
      <c r="O6" s="683"/>
      <c r="P6" s="683"/>
      <c r="Q6" s="684"/>
      <c r="R6" s="685">
        <v>93377</v>
      </c>
      <c r="S6" s="686"/>
      <c r="T6" s="686"/>
      <c r="U6" s="686"/>
      <c r="V6" s="686"/>
      <c r="W6" s="686"/>
      <c r="X6" s="686"/>
      <c r="Y6" s="687"/>
      <c r="Z6" s="688">
        <v>1.2</v>
      </c>
      <c r="AA6" s="688"/>
      <c r="AB6" s="688"/>
      <c r="AC6" s="688"/>
      <c r="AD6" s="689">
        <v>93377</v>
      </c>
      <c r="AE6" s="689"/>
      <c r="AF6" s="689"/>
      <c r="AG6" s="689"/>
      <c r="AH6" s="689"/>
      <c r="AI6" s="689"/>
      <c r="AJ6" s="689"/>
      <c r="AK6" s="689"/>
      <c r="AL6" s="690">
        <v>2.5</v>
      </c>
      <c r="AM6" s="691"/>
      <c r="AN6" s="691"/>
      <c r="AO6" s="692"/>
      <c r="AP6" s="682" t="s">
        <v>235</v>
      </c>
      <c r="AQ6" s="683"/>
      <c r="AR6" s="683"/>
      <c r="AS6" s="683"/>
      <c r="AT6" s="683"/>
      <c r="AU6" s="683"/>
      <c r="AV6" s="683"/>
      <c r="AW6" s="683"/>
      <c r="AX6" s="683"/>
      <c r="AY6" s="683"/>
      <c r="AZ6" s="683"/>
      <c r="BA6" s="683"/>
      <c r="BB6" s="683"/>
      <c r="BC6" s="683"/>
      <c r="BD6" s="683"/>
      <c r="BE6" s="683"/>
      <c r="BF6" s="684"/>
      <c r="BG6" s="685">
        <v>1170670</v>
      </c>
      <c r="BH6" s="686"/>
      <c r="BI6" s="686"/>
      <c r="BJ6" s="686"/>
      <c r="BK6" s="686"/>
      <c r="BL6" s="686"/>
      <c r="BM6" s="686"/>
      <c r="BN6" s="687"/>
      <c r="BO6" s="688">
        <v>100</v>
      </c>
      <c r="BP6" s="688"/>
      <c r="BQ6" s="688"/>
      <c r="BR6" s="688"/>
      <c r="BS6" s="689" t="s">
        <v>236</v>
      </c>
      <c r="BT6" s="689"/>
      <c r="BU6" s="689"/>
      <c r="BV6" s="689"/>
      <c r="BW6" s="689"/>
      <c r="BX6" s="689"/>
      <c r="BY6" s="689"/>
      <c r="BZ6" s="689"/>
      <c r="CA6" s="689"/>
      <c r="CB6" s="693"/>
      <c r="CD6" s="696" t="s">
        <v>237</v>
      </c>
      <c r="CE6" s="697"/>
      <c r="CF6" s="697"/>
      <c r="CG6" s="697"/>
      <c r="CH6" s="697"/>
      <c r="CI6" s="697"/>
      <c r="CJ6" s="697"/>
      <c r="CK6" s="697"/>
      <c r="CL6" s="697"/>
      <c r="CM6" s="697"/>
      <c r="CN6" s="697"/>
      <c r="CO6" s="697"/>
      <c r="CP6" s="697"/>
      <c r="CQ6" s="698"/>
      <c r="CR6" s="685">
        <v>81141</v>
      </c>
      <c r="CS6" s="686"/>
      <c r="CT6" s="686"/>
      <c r="CU6" s="686"/>
      <c r="CV6" s="686"/>
      <c r="CW6" s="686"/>
      <c r="CX6" s="686"/>
      <c r="CY6" s="687"/>
      <c r="CZ6" s="679">
        <v>1.1000000000000001</v>
      </c>
      <c r="DA6" s="680"/>
      <c r="DB6" s="680"/>
      <c r="DC6" s="699"/>
      <c r="DD6" s="694" t="s">
        <v>130</v>
      </c>
      <c r="DE6" s="686"/>
      <c r="DF6" s="686"/>
      <c r="DG6" s="686"/>
      <c r="DH6" s="686"/>
      <c r="DI6" s="686"/>
      <c r="DJ6" s="686"/>
      <c r="DK6" s="686"/>
      <c r="DL6" s="686"/>
      <c r="DM6" s="686"/>
      <c r="DN6" s="686"/>
      <c r="DO6" s="686"/>
      <c r="DP6" s="687"/>
      <c r="DQ6" s="694">
        <v>81141</v>
      </c>
      <c r="DR6" s="686"/>
      <c r="DS6" s="686"/>
      <c r="DT6" s="686"/>
      <c r="DU6" s="686"/>
      <c r="DV6" s="686"/>
      <c r="DW6" s="686"/>
      <c r="DX6" s="686"/>
      <c r="DY6" s="686"/>
      <c r="DZ6" s="686"/>
      <c r="EA6" s="686"/>
      <c r="EB6" s="686"/>
      <c r="EC6" s="695"/>
    </row>
    <row r="7" spans="2:143" ht="11.25" customHeight="1">
      <c r="B7" s="682" t="s">
        <v>238</v>
      </c>
      <c r="C7" s="683"/>
      <c r="D7" s="683"/>
      <c r="E7" s="683"/>
      <c r="F7" s="683"/>
      <c r="G7" s="683"/>
      <c r="H7" s="683"/>
      <c r="I7" s="683"/>
      <c r="J7" s="683"/>
      <c r="K7" s="683"/>
      <c r="L7" s="683"/>
      <c r="M7" s="683"/>
      <c r="N7" s="683"/>
      <c r="O7" s="683"/>
      <c r="P7" s="683"/>
      <c r="Q7" s="684"/>
      <c r="R7" s="685">
        <v>1025</v>
      </c>
      <c r="S7" s="686"/>
      <c r="T7" s="686"/>
      <c r="U7" s="686"/>
      <c r="V7" s="686"/>
      <c r="W7" s="686"/>
      <c r="X7" s="686"/>
      <c r="Y7" s="687"/>
      <c r="Z7" s="688">
        <v>0</v>
      </c>
      <c r="AA7" s="688"/>
      <c r="AB7" s="688"/>
      <c r="AC7" s="688"/>
      <c r="AD7" s="689">
        <v>1025</v>
      </c>
      <c r="AE7" s="689"/>
      <c r="AF7" s="689"/>
      <c r="AG7" s="689"/>
      <c r="AH7" s="689"/>
      <c r="AI7" s="689"/>
      <c r="AJ7" s="689"/>
      <c r="AK7" s="689"/>
      <c r="AL7" s="690">
        <v>0</v>
      </c>
      <c r="AM7" s="691"/>
      <c r="AN7" s="691"/>
      <c r="AO7" s="692"/>
      <c r="AP7" s="682" t="s">
        <v>239</v>
      </c>
      <c r="AQ7" s="683"/>
      <c r="AR7" s="683"/>
      <c r="AS7" s="683"/>
      <c r="AT7" s="683"/>
      <c r="AU7" s="683"/>
      <c r="AV7" s="683"/>
      <c r="AW7" s="683"/>
      <c r="AX7" s="683"/>
      <c r="AY7" s="683"/>
      <c r="AZ7" s="683"/>
      <c r="BA7" s="683"/>
      <c r="BB7" s="683"/>
      <c r="BC7" s="683"/>
      <c r="BD7" s="683"/>
      <c r="BE7" s="683"/>
      <c r="BF7" s="684"/>
      <c r="BG7" s="685">
        <v>541047</v>
      </c>
      <c r="BH7" s="686"/>
      <c r="BI7" s="686"/>
      <c r="BJ7" s="686"/>
      <c r="BK7" s="686"/>
      <c r="BL7" s="686"/>
      <c r="BM7" s="686"/>
      <c r="BN7" s="687"/>
      <c r="BO7" s="688">
        <v>46.2</v>
      </c>
      <c r="BP7" s="688"/>
      <c r="BQ7" s="688"/>
      <c r="BR7" s="688"/>
      <c r="BS7" s="689" t="s">
        <v>130</v>
      </c>
      <c r="BT7" s="689"/>
      <c r="BU7" s="689"/>
      <c r="BV7" s="689"/>
      <c r="BW7" s="689"/>
      <c r="BX7" s="689"/>
      <c r="BY7" s="689"/>
      <c r="BZ7" s="689"/>
      <c r="CA7" s="689"/>
      <c r="CB7" s="693"/>
      <c r="CD7" s="700" t="s">
        <v>240</v>
      </c>
      <c r="CE7" s="701"/>
      <c r="CF7" s="701"/>
      <c r="CG7" s="701"/>
      <c r="CH7" s="701"/>
      <c r="CI7" s="701"/>
      <c r="CJ7" s="701"/>
      <c r="CK7" s="701"/>
      <c r="CL7" s="701"/>
      <c r="CM7" s="701"/>
      <c r="CN7" s="701"/>
      <c r="CO7" s="701"/>
      <c r="CP7" s="701"/>
      <c r="CQ7" s="702"/>
      <c r="CR7" s="685">
        <v>2363525</v>
      </c>
      <c r="CS7" s="686"/>
      <c r="CT7" s="686"/>
      <c r="CU7" s="686"/>
      <c r="CV7" s="686"/>
      <c r="CW7" s="686"/>
      <c r="CX7" s="686"/>
      <c r="CY7" s="687"/>
      <c r="CZ7" s="688">
        <v>30.6</v>
      </c>
      <c r="DA7" s="688"/>
      <c r="DB7" s="688"/>
      <c r="DC7" s="688"/>
      <c r="DD7" s="694">
        <v>168116</v>
      </c>
      <c r="DE7" s="686"/>
      <c r="DF7" s="686"/>
      <c r="DG7" s="686"/>
      <c r="DH7" s="686"/>
      <c r="DI7" s="686"/>
      <c r="DJ7" s="686"/>
      <c r="DK7" s="686"/>
      <c r="DL7" s="686"/>
      <c r="DM7" s="686"/>
      <c r="DN7" s="686"/>
      <c r="DO7" s="686"/>
      <c r="DP7" s="687"/>
      <c r="DQ7" s="694">
        <v>818410</v>
      </c>
      <c r="DR7" s="686"/>
      <c r="DS7" s="686"/>
      <c r="DT7" s="686"/>
      <c r="DU7" s="686"/>
      <c r="DV7" s="686"/>
      <c r="DW7" s="686"/>
      <c r="DX7" s="686"/>
      <c r="DY7" s="686"/>
      <c r="DZ7" s="686"/>
      <c r="EA7" s="686"/>
      <c r="EB7" s="686"/>
      <c r="EC7" s="695"/>
    </row>
    <row r="8" spans="2:143" ht="11.25" customHeight="1">
      <c r="B8" s="682" t="s">
        <v>241</v>
      </c>
      <c r="C8" s="683"/>
      <c r="D8" s="683"/>
      <c r="E8" s="683"/>
      <c r="F8" s="683"/>
      <c r="G8" s="683"/>
      <c r="H8" s="683"/>
      <c r="I8" s="683"/>
      <c r="J8" s="683"/>
      <c r="K8" s="683"/>
      <c r="L8" s="683"/>
      <c r="M8" s="683"/>
      <c r="N8" s="683"/>
      <c r="O8" s="683"/>
      <c r="P8" s="683"/>
      <c r="Q8" s="684"/>
      <c r="R8" s="685">
        <v>2167</v>
      </c>
      <c r="S8" s="686"/>
      <c r="T8" s="686"/>
      <c r="U8" s="686"/>
      <c r="V8" s="686"/>
      <c r="W8" s="686"/>
      <c r="X8" s="686"/>
      <c r="Y8" s="687"/>
      <c r="Z8" s="688">
        <v>0</v>
      </c>
      <c r="AA8" s="688"/>
      <c r="AB8" s="688"/>
      <c r="AC8" s="688"/>
      <c r="AD8" s="689">
        <v>2167</v>
      </c>
      <c r="AE8" s="689"/>
      <c r="AF8" s="689"/>
      <c r="AG8" s="689"/>
      <c r="AH8" s="689"/>
      <c r="AI8" s="689"/>
      <c r="AJ8" s="689"/>
      <c r="AK8" s="689"/>
      <c r="AL8" s="690">
        <v>0.1</v>
      </c>
      <c r="AM8" s="691"/>
      <c r="AN8" s="691"/>
      <c r="AO8" s="692"/>
      <c r="AP8" s="682" t="s">
        <v>242</v>
      </c>
      <c r="AQ8" s="683"/>
      <c r="AR8" s="683"/>
      <c r="AS8" s="683"/>
      <c r="AT8" s="683"/>
      <c r="AU8" s="683"/>
      <c r="AV8" s="683"/>
      <c r="AW8" s="683"/>
      <c r="AX8" s="683"/>
      <c r="AY8" s="683"/>
      <c r="AZ8" s="683"/>
      <c r="BA8" s="683"/>
      <c r="BB8" s="683"/>
      <c r="BC8" s="683"/>
      <c r="BD8" s="683"/>
      <c r="BE8" s="683"/>
      <c r="BF8" s="684"/>
      <c r="BG8" s="685">
        <v>23048</v>
      </c>
      <c r="BH8" s="686"/>
      <c r="BI8" s="686"/>
      <c r="BJ8" s="686"/>
      <c r="BK8" s="686"/>
      <c r="BL8" s="686"/>
      <c r="BM8" s="686"/>
      <c r="BN8" s="687"/>
      <c r="BO8" s="688">
        <v>2</v>
      </c>
      <c r="BP8" s="688"/>
      <c r="BQ8" s="688"/>
      <c r="BR8" s="688"/>
      <c r="BS8" s="694" t="s">
        <v>130</v>
      </c>
      <c r="BT8" s="686"/>
      <c r="BU8" s="686"/>
      <c r="BV8" s="686"/>
      <c r="BW8" s="686"/>
      <c r="BX8" s="686"/>
      <c r="BY8" s="686"/>
      <c r="BZ8" s="686"/>
      <c r="CA8" s="686"/>
      <c r="CB8" s="695"/>
      <c r="CD8" s="700" t="s">
        <v>243</v>
      </c>
      <c r="CE8" s="701"/>
      <c r="CF8" s="701"/>
      <c r="CG8" s="701"/>
      <c r="CH8" s="701"/>
      <c r="CI8" s="701"/>
      <c r="CJ8" s="701"/>
      <c r="CK8" s="701"/>
      <c r="CL8" s="701"/>
      <c r="CM8" s="701"/>
      <c r="CN8" s="701"/>
      <c r="CO8" s="701"/>
      <c r="CP8" s="701"/>
      <c r="CQ8" s="702"/>
      <c r="CR8" s="685">
        <v>1923483</v>
      </c>
      <c r="CS8" s="686"/>
      <c r="CT8" s="686"/>
      <c r="CU8" s="686"/>
      <c r="CV8" s="686"/>
      <c r="CW8" s="686"/>
      <c r="CX8" s="686"/>
      <c r="CY8" s="687"/>
      <c r="CZ8" s="688">
        <v>24.9</v>
      </c>
      <c r="DA8" s="688"/>
      <c r="DB8" s="688"/>
      <c r="DC8" s="688"/>
      <c r="DD8" s="694">
        <v>208695</v>
      </c>
      <c r="DE8" s="686"/>
      <c r="DF8" s="686"/>
      <c r="DG8" s="686"/>
      <c r="DH8" s="686"/>
      <c r="DI8" s="686"/>
      <c r="DJ8" s="686"/>
      <c r="DK8" s="686"/>
      <c r="DL8" s="686"/>
      <c r="DM8" s="686"/>
      <c r="DN8" s="686"/>
      <c r="DO8" s="686"/>
      <c r="DP8" s="687"/>
      <c r="DQ8" s="694">
        <v>821540</v>
      </c>
      <c r="DR8" s="686"/>
      <c r="DS8" s="686"/>
      <c r="DT8" s="686"/>
      <c r="DU8" s="686"/>
      <c r="DV8" s="686"/>
      <c r="DW8" s="686"/>
      <c r="DX8" s="686"/>
      <c r="DY8" s="686"/>
      <c r="DZ8" s="686"/>
      <c r="EA8" s="686"/>
      <c r="EB8" s="686"/>
      <c r="EC8" s="695"/>
    </row>
    <row r="9" spans="2:143" ht="11.25" customHeight="1">
      <c r="B9" s="682" t="s">
        <v>244</v>
      </c>
      <c r="C9" s="683"/>
      <c r="D9" s="683"/>
      <c r="E9" s="683"/>
      <c r="F9" s="683"/>
      <c r="G9" s="683"/>
      <c r="H9" s="683"/>
      <c r="I9" s="683"/>
      <c r="J9" s="683"/>
      <c r="K9" s="683"/>
      <c r="L9" s="683"/>
      <c r="M9" s="683"/>
      <c r="N9" s="683"/>
      <c r="O9" s="683"/>
      <c r="P9" s="683"/>
      <c r="Q9" s="684"/>
      <c r="R9" s="685">
        <v>2544</v>
      </c>
      <c r="S9" s="686"/>
      <c r="T9" s="686"/>
      <c r="U9" s="686"/>
      <c r="V9" s="686"/>
      <c r="W9" s="686"/>
      <c r="X9" s="686"/>
      <c r="Y9" s="687"/>
      <c r="Z9" s="688">
        <v>0</v>
      </c>
      <c r="AA9" s="688"/>
      <c r="AB9" s="688"/>
      <c r="AC9" s="688"/>
      <c r="AD9" s="689">
        <v>2544</v>
      </c>
      <c r="AE9" s="689"/>
      <c r="AF9" s="689"/>
      <c r="AG9" s="689"/>
      <c r="AH9" s="689"/>
      <c r="AI9" s="689"/>
      <c r="AJ9" s="689"/>
      <c r="AK9" s="689"/>
      <c r="AL9" s="690">
        <v>0.1</v>
      </c>
      <c r="AM9" s="691"/>
      <c r="AN9" s="691"/>
      <c r="AO9" s="692"/>
      <c r="AP9" s="682" t="s">
        <v>245</v>
      </c>
      <c r="AQ9" s="683"/>
      <c r="AR9" s="683"/>
      <c r="AS9" s="683"/>
      <c r="AT9" s="683"/>
      <c r="AU9" s="683"/>
      <c r="AV9" s="683"/>
      <c r="AW9" s="683"/>
      <c r="AX9" s="683"/>
      <c r="AY9" s="683"/>
      <c r="AZ9" s="683"/>
      <c r="BA9" s="683"/>
      <c r="BB9" s="683"/>
      <c r="BC9" s="683"/>
      <c r="BD9" s="683"/>
      <c r="BE9" s="683"/>
      <c r="BF9" s="684"/>
      <c r="BG9" s="685">
        <v>475876</v>
      </c>
      <c r="BH9" s="686"/>
      <c r="BI9" s="686"/>
      <c r="BJ9" s="686"/>
      <c r="BK9" s="686"/>
      <c r="BL9" s="686"/>
      <c r="BM9" s="686"/>
      <c r="BN9" s="687"/>
      <c r="BO9" s="688">
        <v>40.6</v>
      </c>
      <c r="BP9" s="688"/>
      <c r="BQ9" s="688"/>
      <c r="BR9" s="688"/>
      <c r="BS9" s="694" t="s">
        <v>130</v>
      </c>
      <c r="BT9" s="686"/>
      <c r="BU9" s="686"/>
      <c r="BV9" s="686"/>
      <c r="BW9" s="686"/>
      <c r="BX9" s="686"/>
      <c r="BY9" s="686"/>
      <c r="BZ9" s="686"/>
      <c r="CA9" s="686"/>
      <c r="CB9" s="695"/>
      <c r="CD9" s="700" t="s">
        <v>246</v>
      </c>
      <c r="CE9" s="701"/>
      <c r="CF9" s="701"/>
      <c r="CG9" s="701"/>
      <c r="CH9" s="701"/>
      <c r="CI9" s="701"/>
      <c r="CJ9" s="701"/>
      <c r="CK9" s="701"/>
      <c r="CL9" s="701"/>
      <c r="CM9" s="701"/>
      <c r="CN9" s="701"/>
      <c r="CO9" s="701"/>
      <c r="CP9" s="701"/>
      <c r="CQ9" s="702"/>
      <c r="CR9" s="685">
        <v>277713</v>
      </c>
      <c r="CS9" s="686"/>
      <c r="CT9" s="686"/>
      <c r="CU9" s="686"/>
      <c r="CV9" s="686"/>
      <c r="CW9" s="686"/>
      <c r="CX9" s="686"/>
      <c r="CY9" s="687"/>
      <c r="CZ9" s="688">
        <v>3.6</v>
      </c>
      <c r="DA9" s="688"/>
      <c r="DB9" s="688"/>
      <c r="DC9" s="688"/>
      <c r="DD9" s="694">
        <v>4631</v>
      </c>
      <c r="DE9" s="686"/>
      <c r="DF9" s="686"/>
      <c r="DG9" s="686"/>
      <c r="DH9" s="686"/>
      <c r="DI9" s="686"/>
      <c r="DJ9" s="686"/>
      <c r="DK9" s="686"/>
      <c r="DL9" s="686"/>
      <c r="DM9" s="686"/>
      <c r="DN9" s="686"/>
      <c r="DO9" s="686"/>
      <c r="DP9" s="687"/>
      <c r="DQ9" s="694">
        <v>256932</v>
      </c>
      <c r="DR9" s="686"/>
      <c r="DS9" s="686"/>
      <c r="DT9" s="686"/>
      <c r="DU9" s="686"/>
      <c r="DV9" s="686"/>
      <c r="DW9" s="686"/>
      <c r="DX9" s="686"/>
      <c r="DY9" s="686"/>
      <c r="DZ9" s="686"/>
      <c r="EA9" s="686"/>
      <c r="EB9" s="686"/>
      <c r="EC9" s="695"/>
    </row>
    <row r="10" spans="2:143" ht="11.25" customHeight="1">
      <c r="B10" s="682" t="s">
        <v>247</v>
      </c>
      <c r="C10" s="683"/>
      <c r="D10" s="683"/>
      <c r="E10" s="683"/>
      <c r="F10" s="683"/>
      <c r="G10" s="683"/>
      <c r="H10" s="683"/>
      <c r="I10" s="683"/>
      <c r="J10" s="683"/>
      <c r="K10" s="683"/>
      <c r="L10" s="683"/>
      <c r="M10" s="683"/>
      <c r="N10" s="683"/>
      <c r="O10" s="683"/>
      <c r="P10" s="683"/>
      <c r="Q10" s="684"/>
      <c r="R10" s="685" t="s">
        <v>130</v>
      </c>
      <c r="S10" s="686"/>
      <c r="T10" s="686"/>
      <c r="U10" s="686"/>
      <c r="V10" s="686"/>
      <c r="W10" s="686"/>
      <c r="X10" s="686"/>
      <c r="Y10" s="687"/>
      <c r="Z10" s="688" t="s">
        <v>236</v>
      </c>
      <c r="AA10" s="688"/>
      <c r="AB10" s="688"/>
      <c r="AC10" s="688"/>
      <c r="AD10" s="689" t="s">
        <v>236</v>
      </c>
      <c r="AE10" s="689"/>
      <c r="AF10" s="689"/>
      <c r="AG10" s="689"/>
      <c r="AH10" s="689"/>
      <c r="AI10" s="689"/>
      <c r="AJ10" s="689"/>
      <c r="AK10" s="689"/>
      <c r="AL10" s="690" t="s">
        <v>130</v>
      </c>
      <c r="AM10" s="691"/>
      <c r="AN10" s="691"/>
      <c r="AO10" s="692"/>
      <c r="AP10" s="682" t="s">
        <v>248</v>
      </c>
      <c r="AQ10" s="683"/>
      <c r="AR10" s="683"/>
      <c r="AS10" s="683"/>
      <c r="AT10" s="683"/>
      <c r="AU10" s="683"/>
      <c r="AV10" s="683"/>
      <c r="AW10" s="683"/>
      <c r="AX10" s="683"/>
      <c r="AY10" s="683"/>
      <c r="AZ10" s="683"/>
      <c r="BA10" s="683"/>
      <c r="BB10" s="683"/>
      <c r="BC10" s="683"/>
      <c r="BD10" s="683"/>
      <c r="BE10" s="683"/>
      <c r="BF10" s="684"/>
      <c r="BG10" s="685">
        <v>21795</v>
      </c>
      <c r="BH10" s="686"/>
      <c r="BI10" s="686"/>
      <c r="BJ10" s="686"/>
      <c r="BK10" s="686"/>
      <c r="BL10" s="686"/>
      <c r="BM10" s="686"/>
      <c r="BN10" s="687"/>
      <c r="BO10" s="688">
        <v>1.9</v>
      </c>
      <c r="BP10" s="688"/>
      <c r="BQ10" s="688"/>
      <c r="BR10" s="688"/>
      <c r="BS10" s="694" t="s">
        <v>236</v>
      </c>
      <c r="BT10" s="686"/>
      <c r="BU10" s="686"/>
      <c r="BV10" s="686"/>
      <c r="BW10" s="686"/>
      <c r="BX10" s="686"/>
      <c r="BY10" s="686"/>
      <c r="BZ10" s="686"/>
      <c r="CA10" s="686"/>
      <c r="CB10" s="695"/>
      <c r="CD10" s="700" t="s">
        <v>249</v>
      </c>
      <c r="CE10" s="701"/>
      <c r="CF10" s="701"/>
      <c r="CG10" s="701"/>
      <c r="CH10" s="701"/>
      <c r="CI10" s="701"/>
      <c r="CJ10" s="701"/>
      <c r="CK10" s="701"/>
      <c r="CL10" s="701"/>
      <c r="CM10" s="701"/>
      <c r="CN10" s="701"/>
      <c r="CO10" s="701"/>
      <c r="CP10" s="701"/>
      <c r="CQ10" s="702"/>
      <c r="CR10" s="685">
        <v>8173</v>
      </c>
      <c r="CS10" s="686"/>
      <c r="CT10" s="686"/>
      <c r="CU10" s="686"/>
      <c r="CV10" s="686"/>
      <c r="CW10" s="686"/>
      <c r="CX10" s="686"/>
      <c r="CY10" s="687"/>
      <c r="CZ10" s="688">
        <v>0.1</v>
      </c>
      <c r="DA10" s="688"/>
      <c r="DB10" s="688"/>
      <c r="DC10" s="688"/>
      <c r="DD10" s="694" t="s">
        <v>175</v>
      </c>
      <c r="DE10" s="686"/>
      <c r="DF10" s="686"/>
      <c r="DG10" s="686"/>
      <c r="DH10" s="686"/>
      <c r="DI10" s="686"/>
      <c r="DJ10" s="686"/>
      <c r="DK10" s="686"/>
      <c r="DL10" s="686"/>
      <c r="DM10" s="686"/>
      <c r="DN10" s="686"/>
      <c r="DO10" s="686"/>
      <c r="DP10" s="687"/>
      <c r="DQ10" s="694">
        <v>8173</v>
      </c>
      <c r="DR10" s="686"/>
      <c r="DS10" s="686"/>
      <c r="DT10" s="686"/>
      <c r="DU10" s="686"/>
      <c r="DV10" s="686"/>
      <c r="DW10" s="686"/>
      <c r="DX10" s="686"/>
      <c r="DY10" s="686"/>
      <c r="DZ10" s="686"/>
      <c r="EA10" s="686"/>
      <c r="EB10" s="686"/>
      <c r="EC10" s="695"/>
    </row>
    <row r="11" spans="2:143" ht="11.25" customHeight="1">
      <c r="B11" s="682" t="s">
        <v>250</v>
      </c>
      <c r="C11" s="683"/>
      <c r="D11" s="683"/>
      <c r="E11" s="683"/>
      <c r="F11" s="683"/>
      <c r="G11" s="683"/>
      <c r="H11" s="683"/>
      <c r="I11" s="683"/>
      <c r="J11" s="683"/>
      <c r="K11" s="683"/>
      <c r="L11" s="683"/>
      <c r="M11" s="683"/>
      <c r="N11" s="683"/>
      <c r="O11" s="683"/>
      <c r="P11" s="683"/>
      <c r="Q11" s="684"/>
      <c r="R11" s="685">
        <v>273126</v>
      </c>
      <c r="S11" s="686"/>
      <c r="T11" s="686"/>
      <c r="U11" s="686"/>
      <c r="V11" s="686"/>
      <c r="W11" s="686"/>
      <c r="X11" s="686"/>
      <c r="Y11" s="687"/>
      <c r="Z11" s="690">
        <v>3.4</v>
      </c>
      <c r="AA11" s="691"/>
      <c r="AB11" s="691"/>
      <c r="AC11" s="703"/>
      <c r="AD11" s="694">
        <v>273126</v>
      </c>
      <c r="AE11" s="686"/>
      <c r="AF11" s="686"/>
      <c r="AG11" s="686"/>
      <c r="AH11" s="686"/>
      <c r="AI11" s="686"/>
      <c r="AJ11" s="686"/>
      <c r="AK11" s="687"/>
      <c r="AL11" s="690">
        <v>7.4</v>
      </c>
      <c r="AM11" s="691"/>
      <c r="AN11" s="691"/>
      <c r="AO11" s="692"/>
      <c r="AP11" s="682" t="s">
        <v>251</v>
      </c>
      <c r="AQ11" s="683"/>
      <c r="AR11" s="683"/>
      <c r="AS11" s="683"/>
      <c r="AT11" s="683"/>
      <c r="AU11" s="683"/>
      <c r="AV11" s="683"/>
      <c r="AW11" s="683"/>
      <c r="AX11" s="683"/>
      <c r="AY11" s="683"/>
      <c r="AZ11" s="683"/>
      <c r="BA11" s="683"/>
      <c r="BB11" s="683"/>
      <c r="BC11" s="683"/>
      <c r="BD11" s="683"/>
      <c r="BE11" s="683"/>
      <c r="BF11" s="684"/>
      <c r="BG11" s="685">
        <v>20328</v>
      </c>
      <c r="BH11" s="686"/>
      <c r="BI11" s="686"/>
      <c r="BJ11" s="686"/>
      <c r="BK11" s="686"/>
      <c r="BL11" s="686"/>
      <c r="BM11" s="686"/>
      <c r="BN11" s="687"/>
      <c r="BO11" s="688">
        <v>1.7</v>
      </c>
      <c r="BP11" s="688"/>
      <c r="BQ11" s="688"/>
      <c r="BR11" s="688"/>
      <c r="BS11" s="694" t="s">
        <v>236</v>
      </c>
      <c r="BT11" s="686"/>
      <c r="BU11" s="686"/>
      <c r="BV11" s="686"/>
      <c r="BW11" s="686"/>
      <c r="BX11" s="686"/>
      <c r="BY11" s="686"/>
      <c r="BZ11" s="686"/>
      <c r="CA11" s="686"/>
      <c r="CB11" s="695"/>
      <c r="CD11" s="700" t="s">
        <v>252</v>
      </c>
      <c r="CE11" s="701"/>
      <c r="CF11" s="701"/>
      <c r="CG11" s="701"/>
      <c r="CH11" s="701"/>
      <c r="CI11" s="701"/>
      <c r="CJ11" s="701"/>
      <c r="CK11" s="701"/>
      <c r="CL11" s="701"/>
      <c r="CM11" s="701"/>
      <c r="CN11" s="701"/>
      <c r="CO11" s="701"/>
      <c r="CP11" s="701"/>
      <c r="CQ11" s="702"/>
      <c r="CR11" s="685">
        <v>367433</v>
      </c>
      <c r="CS11" s="686"/>
      <c r="CT11" s="686"/>
      <c r="CU11" s="686"/>
      <c r="CV11" s="686"/>
      <c r="CW11" s="686"/>
      <c r="CX11" s="686"/>
      <c r="CY11" s="687"/>
      <c r="CZ11" s="688">
        <v>4.8</v>
      </c>
      <c r="DA11" s="688"/>
      <c r="DB11" s="688"/>
      <c r="DC11" s="688"/>
      <c r="DD11" s="694">
        <v>119669</v>
      </c>
      <c r="DE11" s="686"/>
      <c r="DF11" s="686"/>
      <c r="DG11" s="686"/>
      <c r="DH11" s="686"/>
      <c r="DI11" s="686"/>
      <c r="DJ11" s="686"/>
      <c r="DK11" s="686"/>
      <c r="DL11" s="686"/>
      <c r="DM11" s="686"/>
      <c r="DN11" s="686"/>
      <c r="DO11" s="686"/>
      <c r="DP11" s="687"/>
      <c r="DQ11" s="694">
        <v>233138</v>
      </c>
      <c r="DR11" s="686"/>
      <c r="DS11" s="686"/>
      <c r="DT11" s="686"/>
      <c r="DU11" s="686"/>
      <c r="DV11" s="686"/>
      <c r="DW11" s="686"/>
      <c r="DX11" s="686"/>
      <c r="DY11" s="686"/>
      <c r="DZ11" s="686"/>
      <c r="EA11" s="686"/>
      <c r="EB11" s="686"/>
      <c r="EC11" s="695"/>
    </row>
    <row r="12" spans="2:143" ht="11.25" customHeight="1">
      <c r="B12" s="682" t="s">
        <v>253</v>
      </c>
      <c r="C12" s="683"/>
      <c r="D12" s="683"/>
      <c r="E12" s="683"/>
      <c r="F12" s="683"/>
      <c r="G12" s="683"/>
      <c r="H12" s="683"/>
      <c r="I12" s="683"/>
      <c r="J12" s="683"/>
      <c r="K12" s="683"/>
      <c r="L12" s="683"/>
      <c r="M12" s="683"/>
      <c r="N12" s="683"/>
      <c r="O12" s="683"/>
      <c r="P12" s="683"/>
      <c r="Q12" s="684"/>
      <c r="R12" s="685">
        <v>10751</v>
      </c>
      <c r="S12" s="686"/>
      <c r="T12" s="686"/>
      <c r="U12" s="686"/>
      <c r="V12" s="686"/>
      <c r="W12" s="686"/>
      <c r="X12" s="686"/>
      <c r="Y12" s="687"/>
      <c r="Z12" s="688">
        <v>0.1</v>
      </c>
      <c r="AA12" s="688"/>
      <c r="AB12" s="688"/>
      <c r="AC12" s="688"/>
      <c r="AD12" s="689">
        <v>10751</v>
      </c>
      <c r="AE12" s="689"/>
      <c r="AF12" s="689"/>
      <c r="AG12" s="689"/>
      <c r="AH12" s="689"/>
      <c r="AI12" s="689"/>
      <c r="AJ12" s="689"/>
      <c r="AK12" s="689"/>
      <c r="AL12" s="690">
        <v>0.3</v>
      </c>
      <c r="AM12" s="691"/>
      <c r="AN12" s="691"/>
      <c r="AO12" s="692"/>
      <c r="AP12" s="682" t="s">
        <v>254</v>
      </c>
      <c r="AQ12" s="683"/>
      <c r="AR12" s="683"/>
      <c r="AS12" s="683"/>
      <c r="AT12" s="683"/>
      <c r="AU12" s="683"/>
      <c r="AV12" s="683"/>
      <c r="AW12" s="683"/>
      <c r="AX12" s="683"/>
      <c r="AY12" s="683"/>
      <c r="AZ12" s="683"/>
      <c r="BA12" s="683"/>
      <c r="BB12" s="683"/>
      <c r="BC12" s="683"/>
      <c r="BD12" s="683"/>
      <c r="BE12" s="683"/>
      <c r="BF12" s="684"/>
      <c r="BG12" s="685">
        <v>491332</v>
      </c>
      <c r="BH12" s="686"/>
      <c r="BI12" s="686"/>
      <c r="BJ12" s="686"/>
      <c r="BK12" s="686"/>
      <c r="BL12" s="686"/>
      <c r="BM12" s="686"/>
      <c r="BN12" s="687"/>
      <c r="BO12" s="688">
        <v>42</v>
      </c>
      <c r="BP12" s="688"/>
      <c r="BQ12" s="688"/>
      <c r="BR12" s="688"/>
      <c r="BS12" s="694" t="s">
        <v>130</v>
      </c>
      <c r="BT12" s="686"/>
      <c r="BU12" s="686"/>
      <c r="BV12" s="686"/>
      <c r="BW12" s="686"/>
      <c r="BX12" s="686"/>
      <c r="BY12" s="686"/>
      <c r="BZ12" s="686"/>
      <c r="CA12" s="686"/>
      <c r="CB12" s="695"/>
      <c r="CD12" s="700" t="s">
        <v>255</v>
      </c>
      <c r="CE12" s="701"/>
      <c r="CF12" s="701"/>
      <c r="CG12" s="701"/>
      <c r="CH12" s="701"/>
      <c r="CI12" s="701"/>
      <c r="CJ12" s="701"/>
      <c r="CK12" s="701"/>
      <c r="CL12" s="701"/>
      <c r="CM12" s="701"/>
      <c r="CN12" s="701"/>
      <c r="CO12" s="701"/>
      <c r="CP12" s="701"/>
      <c r="CQ12" s="702"/>
      <c r="CR12" s="685">
        <v>199773</v>
      </c>
      <c r="CS12" s="686"/>
      <c r="CT12" s="686"/>
      <c r="CU12" s="686"/>
      <c r="CV12" s="686"/>
      <c r="CW12" s="686"/>
      <c r="CX12" s="686"/>
      <c r="CY12" s="687"/>
      <c r="CZ12" s="688">
        <v>2.6</v>
      </c>
      <c r="DA12" s="688"/>
      <c r="DB12" s="688"/>
      <c r="DC12" s="688"/>
      <c r="DD12" s="694">
        <v>17919</v>
      </c>
      <c r="DE12" s="686"/>
      <c r="DF12" s="686"/>
      <c r="DG12" s="686"/>
      <c r="DH12" s="686"/>
      <c r="DI12" s="686"/>
      <c r="DJ12" s="686"/>
      <c r="DK12" s="686"/>
      <c r="DL12" s="686"/>
      <c r="DM12" s="686"/>
      <c r="DN12" s="686"/>
      <c r="DO12" s="686"/>
      <c r="DP12" s="687"/>
      <c r="DQ12" s="694">
        <v>190562</v>
      </c>
      <c r="DR12" s="686"/>
      <c r="DS12" s="686"/>
      <c r="DT12" s="686"/>
      <c r="DU12" s="686"/>
      <c r="DV12" s="686"/>
      <c r="DW12" s="686"/>
      <c r="DX12" s="686"/>
      <c r="DY12" s="686"/>
      <c r="DZ12" s="686"/>
      <c r="EA12" s="686"/>
      <c r="EB12" s="686"/>
      <c r="EC12" s="695"/>
    </row>
    <row r="13" spans="2:143" ht="11.25" customHeight="1">
      <c r="B13" s="682" t="s">
        <v>256</v>
      </c>
      <c r="C13" s="683"/>
      <c r="D13" s="683"/>
      <c r="E13" s="683"/>
      <c r="F13" s="683"/>
      <c r="G13" s="683"/>
      <c r="H13" s="683"/>
      <c r="I13" s="683"/>
      <c r="J13" s="683"/>
      <c r="K13" s="683"/>
      <c r="L13" s="683"/>
      <c r="M13" s="683"/>
      <c r="N13" s="683"/>
      <c r="O13" s="683"/>
      <c r="P13" s="683"/>
      <c r="Q13" s="684"/>
      <c r="R13" s="685" t="s">
        <v>236</v>
      </c>
      <c r="S13" s="686"/>
      <c r="T13" s="686"/>
      <c r="U13" s="686"/>
      <c r="V13" s="686"/>
      <c r="W13" s="686"/>
      <c r="X13" s="686"/>
      <c r="Y13" s="687"/>
      <c r="Z13" s="688" t="s">
        <v>236</v>
      </c>
      <c r="AA13" s="688"/>
      <c r="AB13" s="688"/>
      <c r="AC13" s="688"/>
      <c r="AD13" s="689" t="s">
        <v>175</v>
      </c>
      <c r="AE13" s="689"/>
      <c r="AF13" s="689"/>
      <c r="AG13" s="689"/>
      <c r="AH13" s="689"/>
      <c r="AI13" s="689"/>
      <c r="AJ13" s="689"/>
      <c r="AK13" s="689"/>
      <c r="AL13" s="690" t="s">
        <v>236</v>
      </c>
      <c r="AM13" s="691"/>
      <c r="AN13" s="691"/>
      <c r="AO13" s="692"/>
      <c r="AP13" s="682" t="s">
        <v>257</v>
      </c>
      <c r="AQ13" s="683"/>
      <c r="AR13" s="683"/>
      <c r="AS13" s="683"/>
      <c r="AT13" s="683"/>
      <c r="AU13" s="683"/>
      <c r="AV13" s="683"/>
      <c r="AW13" s="683"/>
      <c r="AX13" s="683"/>
      <c r="AY13" s="683"/>
      <c r="AZ13" s="683"/>
      <c r="BA13" s="683"/>
      <c r="BB13" s="683"/>
      <c r="BC13" s="683"/>
      <c r="BD13" s="683"/>
      <c r="BE13" s="683"/>
      <c r="BF13" s="684"/>
      <c r="BG13" s="685">
        <v>491289</v>
      </c>
      <c r="BH13" s="686"/>
      <c r="BI13" s="686"/>
      <c r="BJ13" s="686"/>
      <c r="BK13" s="686"/>
      <c r="BL13" s="686"/>
      <c r="BM13" s="686"/>
      <c r="BN13" s="687"/>
      <c r="BO13" s="688">
        <v>42</v>
      </c>
      <c r="BP13" s="688"/>
      <c r="BQ13" s="688"/>
      <c r="BR13" s="688"/>
      <c r="BS13" s="694" t="s">
        <v>236</v>
      </c>
      <c r="BT13" s="686"/>
      <c r="BU13" s="686"/>
      <c r="BV13" s="686"/>
      <c r="BW13" s="686"/>
      <c r="BX13" s="686"/>
      <c r="BY13" s="686"/>
      <c r="BZ13" s="686"/>
      <c r="CA13" s="686"/>
      <c r="CB13" s="695"/>
      <c r="CD13" s="700" t="s">
        <v>258</v>
      </c>
      <c r="CE13" s="701"/>
      <c r="CF13" s="701"/>
      <c r="CG13" s="701"/>
      <c r="CH13" s="701"/>
      <c r="CI13" s="701"/>
      <c r="CJ13" s="701"/>
      <c r="CK13" s="701"/>
      <c r="CL13" s="701"/>
      <c r="CM13" s="701"/>
      <c r="CN13" s="701"/>
      <c r="CO13" s="701"/>
      <c r="CP13" s="701"/>
      <c r="CQ13" s="702"/>
      <c r="CR13" s="685">
        <v>582146</v>
      </c>
      <c r="CS13" s="686"/>
      <c r="CT13" s="686"/>
      <c r="CU13" s="686"/>
      <c r="CV13" s="686"/>
      <c r="CW13" s="686"/>
      <c r="CX13" s="686"/>
      <c r="CY13" s="687"/>
      <c r="CZ13" s="688">
        <v>7.5</v>
      </c>
      <c r="DA13" s="688"/>
      <c r="DB13" s="688"/>
      <c r="DC13" s="688"/>
      <c r="DD13" s="694">
        <v>236083</v>
      </c>
      <c r="DE13" s="686"/>
      <c r="DF13" s="686"/>
      <c r="DG13" s="686"/>
      <c r="DH13" s="686"/>
      <c r="DI13" s="686"/>
      <c r="DJ13" s="686"/>
      <c r="DK13" s="686"/>
      <c r="DL13" s="686"/>
      <c r="DM13" s="686"/>
      <c r="DN13" s="686"/>
      <c r="DO13" s="686"/>
      <c r="DP13" s="687"/>
      <c r="DQ13" s="694">
        <v>394033</v>
      </c>
      <c r="DR13" s="686"/>
      <c r="DS13" s="686"/>
      <c r="DT13" s="686"/>
      <c r="DU13" s="686"/>
      <c r="DV13" s="686"/>
      <c r="DW13" s="686"/>
      <c r="DX13" s="686"/>
      <c r="DY13" s="686"/>
      <c r="DZ13" s="686"/>
      <c r="EA13" s="686"/>
      <c r="EB13" s="686"/>
      <c r="EC13" s="695"/>
    </row>
    <row r="14" spans="2:143" ht="11.25" customHeight="1">
      <c r="B14" s="682" t="s">
        <v>259</v>
      </c>
      <c r="C14" s="683"/>
      <c r="D14" s="683"/>
      <c r="E14" s="683"/>
      <c r="F14" s="683"/>
      <c r="G14" s="683"/>
      <c r="H14" s="683"/>
      <c r="I14" s="683"/>
      <c r="J14" s="683"/>
      <c r="K14" s="683"/>
      <c r="L14" s="683"/>
      <c r="M14" s="683"/>
      <c r="N14" s="683"/>
      <c r="O14" s="683"/>
      <c r="P14" s="683"/>
      <c r="Q14" s="684"/>
      <c r="R14" s="685">
        <v>2</v>
      </c>
      <c r="S14" s="686"/>
      <c r="T14" s="686"/>
      <c r="U14" s="686"/>
      <c r="V14" s="686"/>
      <c r="W14" s="686"/>
      <c r="X14" s="686"/>
      <c r="Y14" s="687"/>
      <c r="Z14" s="688">
        <v>0</v>
      </c>
      <c r="AA14" s="688"/>
      <c r="AB14" s="688"/>
      <c r="AC14" s="688"/>
      <c r="AD14" s="689">
        <v>2</v>
      </c>
      <c r="AE14" s="689"/>
      <c r="AF14" s="689"/>
      <c r="AG14" s="689"/>
      <c r="AH14" s="689"/>
      <c r="AI14" s="689"/>
      <c r="AJ14" s="689"/>
      <c r="AK14" s="689"/>
      <c r="AL14" s="690">
        <v>0</v>
      </c>
      <c r="AM14" s="691"/>
      <c r="AN14" s="691"/>
      <c r="AO14" s="692"/>
      <c r="AP14" s="682" t="s">
        <v>260</v>
      </c>
      <c r="AQ14" s="683"/>
      <c r="AR14" s="683"/>
      <c r="AS14" s="683"/>
      <c r="AT14" s="683"/>
      <c r="AU14" s="683"/>
      <c r="AV14" s="683"/>
      <c r="AW14" s="683"/>
      <c r="AX14" s="683"/>
      <c r="AY14" s="683"/>
      <c r="AZ14" s="683"/>
      <c r="BA14" s="683"/>
      <c r="BB14" s="683"/>
      <c r="BC14" s="683"/>
      <c r="BD14" s="683"/>
      <c r="BE14" s="683"/>
      <c r="BF14" s="684"/>
      <c r="BG14" s="685">
        <v>45492</v>
      </c>
      <c r="BH14" s="686"/>
      <c r="BI14" s="686"/>
      <c r="BJ14" s="686"/>
      <c r="BK14" s="686"/>
      <c r="BL14" s="686"/>
      <c r="BM14" s="686"/>
      <c r="BN14" s="687"/>
      <c r="BO14" s="688">
        <v>3.9</v>
      </c>
      <c r="BP14" s="688"/>
      <c r="BQ14" s="688"/>
      <c r="BR14" s="688"/>
      <c r="BS14" s="694" t="s">
        <v>130</v>
      </c>
      <c r="BT14" s="686"/>
      <c r="BU14" s="686"/>
      <c r="BV14" s="686"/>
      <c r="BW14" s="686"/>
      <c r="BX14" s="686"/>
      <c r="BY14" s="686"/>
      <c r="BZ14" s="686"/>
      <c r="CA14" s="686"/>
      <c r="CB14" s="695"/>
      <c r="CD14" s="700" t="s">
        <v>261</v>
      </c>
      <c r="CE14" s="701"/>
      <c r="CF14" s="701"/>
      <c r="CG14" s="701"/>
      <c r="CH14" s="701"/>
      <c r="CI14" s="701"/>
      <c r="CJ14" s="701"/>
      <c r="CK14" s="701"/>
      <c r="CL14" s="701"/>
      <c r="CM14" s="701"/>
      <c r="CN14" s="701"/>
      <c r="CO14" s="701"/>
      <c r="CP14" s="701"/>
      <c r="CQ14" s="702"/>
      <c r="CR14" s="685">
        <v>239187</v>
      </c>
      <c r="CS14" s="686"/>
      <c r="CT14" s="686"/>
      <c r="CU14" s="686"/>
      <c r="CV14" s="686"/>
      <c r="CW14" s="686"/>
      <c r="CX14" s="686"/>
      <c r="CY14" s="687"/>
      <c r="CZ14" s="688">
        <v>3.1</v>
      </c>
      <c r="DA14" s="688"/>
      <c r="DB14" s="688"/>
      <c r="DC14" s="688"/>
      <c r="DD14" s="694">
        <v>4566</v>
      </c>
      <c r="DE14" s="686"/>
      <c r="DF14" s="686"/>
      <c r="DG14" s="686"/>
      <c r="DH14" s="686"/>
      <c r="DI14" s="686"/>
      <c r="DJ14" s="686"/>
      <c r="DK14" s="686"/>
      <c r="DL14" s="686"/>
      <c r="DM14" s="686"/>
      <c r="DN14" s="686"/>
      <c r="DO14" s="686"/>
      <c r="DP14" s="687"/>
      <c r="DQ14" s="694">
        <v>234081</v>
      </c>
      <c r="DR14" s="686"/>
      <c r="DS14" s="686"/>
      <c r="DT14" s="686"/>
      <c r="DU14" s="686"/>
      <c r="DV14" s="686"/>
      <c r="DW14" s="686"/>
      <c r="DX14" s="686"/>
      <c r="DY14" s="686"/>
      <c r="DZ14" s="686"/>
      <c r="EA14" s="686"/>
      <c r="EB14" s="686"/>
      <c r="EC14" s="695"/>
    </row>
    <row r="15" spans="2:143" ht="11.25" customHeight="1">
      <c r="B15" s="682" t="s">
        <v>262</v>
      </c>
      <c r="C15" s="683"/>
      <c r="D15" s="683"/>
      <c r="E15" s="683"/>
      <c r="F15" s="683"/>
      <c r="G15" s="683"/>
      <c r="H15" s="683"/>
      <c r="I15" s="683"/>
      <c r="J15" s="683"/>
      <c r="K15" s="683"/>
      <c r="L15" s="683"/>
      <c r="M15" s="683"/>
      <c r="N15" s="683"/>
      <c r="O15" s="683"/>
      <c r="P15" s="683"/>
      <c r="Q15" s="684"/>
      <c r="R15" s="685" t="s">
        <v>130</v>
      </c>
      <c r="S15" s="686"/>
      <c r="T15" s="686"/>
      <c r="U15" s="686"/>
      <c r="V15" s="686"/>
      <c r="W15" s="686"/>
      <c r="X15" s="686"/>
      <c r="Y15" s="687"/>
      <c r="Z15" s="688" t="s">
        <v>130</v>
      </c>
      <c r="AA15" s="688"/>
      <c r="AB15" s="688"/>
      <c r="AC15" s="688"/>
      <c r="AD15" s="689" t="s">
        <v>175</v>
      </c>
      <c r="AE15" s="689"/>
      <c r="AF15" s="689"/>
      <c r="AG15" s="689"/>
      <c r="AH15" s="689"/>
      <c r="AI15" s="689"/>
      <c r="AJ15" s="689"/>
      <c r="AK15" s="689"/>
      <c r="AL15" s="690" t="s">
        <v>236</v>
      </c>
      <c r="AM15" s="691"/>
      <c r="AN15" s="691"/>
      <c r="AO15" s="692"/>
      <c r="AP15" s="682" t="s">
        <v>263</v>
      </c>
      <c r="AQ15" s="683"/>
      <c r="AR15" s="683"/>
      <c r="AS15" s="683"/>
      <c r="AT15" s="683"/>
      <c r="AU15" s="683"/>
      <c r="AV15" s="683"/>
      <c r="AW15" s="683"/>
      <c r="AX15" s="683"/>
      <c r="AY15" s="683"/>
      <c r="AZ15" s="683"/>
      <c r="BA15" s="683"/>
      <c r="BB15" s="683"/>
      <c r="BC15" s="683"/>
      <c r="BD15" s="683"/>
      <c r="BE15" s="683"/>
      <c r="BF15" s="684"/>
      <c r="BG15" s="685">
        <v>89127</v>
      </c>
      <c r="BH15" s="686"/>
      <c r="BI15" s="686"/>
      <c r="BJ15" s="686"/>
      <c r="BK15" s="686"/>
      <c r="BL15" s="686"/>
      <c r="BM15" s="686"/>
      <c r="BN15" s="687"/>
      <c r="BO15" s="688">
        <v>7.6</v>
      </c>
      <c r="BP15" s="688"/>
      <c r="BQ15" s="688"/>
      <c r="BR15" s="688"/>
      <c r="BS15" s="694" t="s">
        <v>130</v>
      </c>
      <c r="BT15" s="686"/>
      <c r="BU15" s="686"/>
      <c r="BV15" s="686"/>
      <c r="BW15" s="686"/>
      <c r="BX15" s="686"/>
      <c r="BY15" s="686"/>
      <c r="BZ15" s="686"/>
      <c r="CA15" s="686"/>
      <c r="CB15" s="695"/>
      <c r="CD15" s="700" t="s">
        <v>264</v>
      </c>
      <c r="CE15" s="701"/>
      <c r="CF15" s="701"/>
      <c r="CG15" s="701"/>
      <c r="CH15" s="701"/>
      <c r="CI15" s="701"/>
      <c r="CJ15" s="701"/>
      <c r="CK15" s="701"/>
      <c r="CL15" s="701"/>
      <c r="CM15" s="701"/>
      <c r="CN15" s="701"/>
      <c r="CO15" s="701"/>
      <c r="CP15" s="701"/>
      <c r="CQ15" s="702"/>
      <c r="CR15" s="685">
        <v>847657</v>
      </c>
      <c r="CS15" s="686"/>
      <c r="CT15" s="686"/>
      <c r="CU15" s="686"/>
      <c r="CV15" s="686"/>
      <c r="CW15" s="686"/>
      <c r="CX15" s="686"/>
      <c r="CY15" s="687"/>
      <c r="CZ15" s="688">
        <v>11</v>
      </c>
      <c r="DA15" s="688"/>
      <c r="DB15" s="688"/>
      <c r="DC15" s="688"/>
      <c r="DD15" s="694">
        <v>238000</v>
      </c>
      <c r="DE15" s="686"/>
      <c r="DF15" s="686"/>
      <c r="DG15" s="686"/>
      <c r="DH15" s="686"/>
      <c r="DI15" s="686"/>
      <c r="DJ15" s="686"/>
      <c r="DK15" s="686"/>
      <c r="DL15" s="686"/>
      <c r="DM15" s="686"/>
      <c r="DN15" s="686"/>
      <c r="DO15" s="686"/>
      <c r="DP15" s="687"/>
      <c r="DQ15" s="694">
        <v>661213</v>
      </c>
      <c r="DR15" s="686"/>
      <c r="DS15" s="686"/>
      <c r="DT15" s="686"/>
      <c r="DU15" s="686"/>
      <c r="DV15" s="686"/>
      <c r="DW15" s="686"/>
      <c r="DX15" s="686"/>
      <c r="DY15" s="686"/>
      <c r="DZ15" s="686"/>
      <c r="EA15" s="686"/>
      <c r="EB15" s="686"/>
      <c r="EC15" s="695"/>
    </row>
    <row r="16" spans="2:143" ht="11.25" customHeight="1">
      <c r="B16" s="682" t="s">
        <v>265</v>
      </c>
      <c r="C16" s="683"/>
      <c r="D16" s="683"/>
      <c r="E16" s="683"/>
      <c r="F16" s="683"/>
      <c r="G16" s="683"/>
      <c r="H16" s="683"/>
      <c r="I16" s="683"/>
      <c r="J16" s="683"/>
      <c r="K16" s="683"/>
      <c r="L16" s="683"/>
      <c r="M16" s="683"/>
      <c r="N16" s="683"/>
      <c r="O16" s="683"/>
      <c r="P16" s="683"/>
      <c r="Q16" s="684"/>
      <c r="R16" s="685">
        <v>6056</v>
      </c>
      <c r="S16" s="686"/>
      <c r="T16" s="686"/>
      <c r="U16" s="686"/>
      <c r="V16" s="686"/>
      <c r="W16" s="686"/>
      <c r="X16" s="686"/>
      <c r="Y16" s="687"/>
      <c r="Z16" s="688">
        <v>0.1</v>
      </c>
      <c r="AA16" s="688"/>
      <c r="AB16" s="688"/>
      <c r="AC16" s="688"/>
      <c r="AD16" s="689">
        <v>6056</v>
      </c>
      <c r="AE16" s="689"/>
      <c r="AF16" s="689"/>
      <c r="AG16" s="689"/>
      <c r="AH16" s="689"/>
      <c r="AI16" s="689"/>
      <c r="AJ16" s="689"/>
      <c r="AK16" s="689"/>
      <c r="AL16" s="690">
        <v>0.2</v>
      </c>
      <c r="AM16" s="691"/>
      <c r="AN16" s="691"/>
      <c r="AO16" s="692"/>
      <c r="AP16" s="682" t="s">
        <v>266</v>
      </c>
      <c r="AQ16" s="683"/>
      <c r="AR16" s="683"/>
      <c r="AS16" s="683"/>
      <c r="AT16" s="683"/>
      <c r="AU16" s="683"/>
      <c r="AV16" s="683"/>
      <c r="AW16" s="683"/>
      <c r="AX16" s="683"/>
      <c r="AY16" s="683"/>
      <c r="AZ16" s="683"/>
      <c r="BA16" s="683"/>
      <c r="BB16" s="683"/>
      <c r="BC16" s="683"/>
      <c r="BD16" s="683"/>
      <c r="BE16" s="683"/>
      <c r="BF16" s="684"/>
      <c r="BG16" s="685">
        <v>3672</v>
      </c>
      <c r="BH16" s="686"/>
      <c r="BI16" s="686"/>
      <c r="BJ16" s="686"/>
      <c r="BK16" s="686"/>
      <c r="BL16" s="686"/>
      <c r="BM16" s="686"/>
      <c r="BN16" s="687"/>
      <c r="BO16" s="688">
        <v>0.3</v>
      </c>
      <c r="BP16" s="688"/>
      <c r="BQ16" s="688"/>
      <c r="BR16" s="688"/>
      <c r="BS16" s="694" t="s">
        <v>236</v>
      </c>
      <c r="BT16" s="686"/>
      <c r="BU16" s="686"/>
      <c r="BV16" s="686"/>
      <c r="BW16" s="686"/>
      <c r="BX16" s="686"/>
      <c r="BY16" s="686"/>
      <c r="BZ16" s="686"/>
      <c r="CA16" s="686"/>
      <c r="CB16" s="695"/>
      <c r="CD16" s="700" t="s">
        <v>267</v>
      </c>
      <c r="CE16" s="701"/>
      <c r="CF16" s="701"/>
      <c r="CG16" s="701"/>
      <c r="CH16" s="701"/>
      <c r="CI16" s="701"/>
      <c r="CJ16" s="701"/>
      <c r="CK16" s="701"/>
      <c r="CL16" s="701"/>
      <c r="CM16" s="701"/>
      <c r="CN16" s="701"/>
      <c r="CO16" s="701"/>
      <c r="CP16" s="701"/>
      <c r="CQ16" s="702"/>
      <c r="CR16" s="685">
        <v>67605</v>
      </c>
      <c r="CS16" s="686"/>
      <c r="CT16" s="686"/>
      <c r="CU16" s="686"/>
      <c r="CV16" s="686"/>
      <c r="CW16" s="686"/>
      <c r="CX16" s="686"/>
      <c r="CY16" s="687"/>
      <c r="CZ16" s="688">
        <v>0.9</v>
      </c>
      <c r="DA16" s="688"/>
      <c r="DB16" s="688"/>
      <c r="DC16" s="688"/>
      <c r="DD16" s="694" t="s">
        <v>175</v>
      </c>
      <c r="DE16" s="686"/>
      <c r="DF16" s="686"/>
      <c r="DG16" s="686"/>
      <c r="DH16" s="686"/>
      <c r="DI16" s="686"/>
      <c r="DJ16" s="686"/>
      <c r="DK16" s="686"/>
      <c r="DL16" s="686"/>
      <c r="DM16" s="686"/>
      <c r="DN16" s="686"/>
      <c r="DO16" s="686"/>
      <c r="DP16" s="687"/>
      <c r="DQ16" s="694">
        <v>15560</v>
      </c>
      <c r="DR16" s="686"/>
      <c r="DS16" s="686"/>
      <c r="DT16" s="686"/>
      <c r="DU16" s="686"/>
      <c r="DV16" s="686"/>
      <c r="DW16" s="686"/>
      <c r="DX16" s="686"/>
      <c r="DY16" s="686"/>
      <c r="DZ16" s="686"/>
      <c r="EA16" s="686"/>
      <c r="EB16" s="686"/>
      <c r="EC16" s="695"/>
    </row>
    <row r="17" spans="2:133" ht="11.25" customHeight="1">
      <c r="B17" s="682" t="s">
        <v>268</v>
      </c>
      <c r="C17" s="683"/>
      <c r="D17" s="683"/>
      <c r="E17" s="683"/>
      <c r="F17" s="683"/>
      <c r="G17" s="683"/>
      <c r="H17" s="683"/>
      <c r="I17" s="683"/>
      <c r="J17" s="683"/>
      <c r="K17" s="683"/>
      <c r="L17" s="683"/>
      <c r="M17" s="683"/>
      <c r="N17" s="683"/>
      <c r="O17" s="683"/>
      <c r="P17" s="683"/>
      <c r="Q17" s="684"/>
      <c r="R17" s="685">
        <v>4849</v>
      </c>
      <c r="S17" s="686"/>
      <c r="T17" s="686"/>
      <c r="U17" s="686"/>
      <c r="V17" s="686"/>
      <c r="W17" s="686"/>
      <c r="X17" s="686"/>
      <c r="Y17" s="687"/>
      <c r="Z17" s="688">
        <v>0.1</v>
      </c>
      <c r="AA17" s="688"/>
      <c r="AB17" s="688"/>
      <c r="AC17" s="688"/>
      <c r="AD17" s="689">
        <v>4849</v>
      </c>
      <c r="AE17" s="689"/>
      <c r="AF17" s="689"/>
      <c r="AG17" s="689"/>
      <c r="AH17" s="689"/>
      <c r="AI17" s="689"/>
      <c r="AJ17" s="689"/>
      <c r="AK17" s="689"/>
      <c r="AL17" s="690">
        <v>0.1</v>
      </c>
      <c r="AM17" s="691"/>
      <c r="AN17" s="691"/>
      <c r="AO17" s="692"/>
      <c r="AP17" s="682" t="s">
        <v>269</v>
      </c>
      <c r="AQ17" s="683"/>
      <c r="AR17" s="683"/>
      <c r="AS17" s="683"/>
      <c r="AT17" s="683"/>
      <c r="AU17" s="683"/>
      <c r="AV17" s="683"/>
      <c r="AW17" s="683"/>
      <c r="AX17" s="683"/>
      <c r="AY17" s="683"/>
      <c r="AZ17" s="683"/>
      <c r="BA17" s="683"/>
      <c r="BB17" s="683"/>
      <c r="BC17" s="683"/>
      <c r="BD17" s="683"/>
      <c r="BE17" s="683"/>
      <c r="BF17" s="684"/>
      <c r="BG17" s="685" t="s">
        <v>236</v>
      </c>
      <c r="BH17" s="686"/>
      <c r="BI17" s="686"/>
      <c r="BJ17" s="686"/>
      <c r="BK17" s="686"/>
      <c r="BL17" s="686"/>
      <c r="BM17" s="686"/>
      <c r="BN17" s="687"/>
      <c r="BO17" s="688" t="s">
        <v>236</v>
      </c>
      <c r="BP17" s="688"/>
      <c r="BQ17" s="688"/>
      <c r="BR17" s="688"/>
      <c r="BS17" s="694" t="s">
        <v>130</v>
      </c>
      <c r="BT17" s="686"/>
      <c r="BU17" s="686"/>
      <c r="BV17" s="686"/>
      <c r="BW17" s="686"/>
      <c r="BX17" s="686"/>
      <c r="BY17" s="686"/>
      <c r="BZ17" s="686"/>
      <c r="CA17" s="686"/>
      <c r="CB17" s="695"/>
      <c r="CD17" s="700" t="s">
        <v>270</v>
      </c>
      <c r="CE17" s="701"/>
      <c r="CF17" s="701"/>
      <c r="CG17" s="701"/>
      <c r="CH17" s="701"/>
      <c r="CI17" s="701"/>
      <c r="CJ17" s="701"/>
      <c r="CK17" s="701"/>
      <c r="CL17" s="701"/>
      <c r="CM17" s="701"/>
      <c r="CN17" s="701"/>
      <c r="CO17" s="701"/>
      <c r="CP17" s="701"/>
      <c r="CQ17" s="702"/>
      <c r="CR17" s="685">
        <v>760985</v>
      </c>
      <c r="CS17" s="686"/>
      <c r="CT17" s="686"/>
      <c r="CU17" s="686"/>
      <c r="CV17" s="686"/>
      <c r="CW17" s="686"/>
      <c r="CX17" s="686"/>
      <c r="CY17" s="687"/>
      <c r="CZ17" s="688">
        <v>9.9</v>
      </c>
      <c r="DA17" s="688"/>
      <c r="DB17" s="688"/>
      <c r="DC17" s="688"/>
      <c r="DD17" s="694" t="s">
        <v>236</v>
      </c>
      <c r="DE17" s="686"/>
      <c r="DF17" s="686"/>
      <c r="DG17" s="686"/>
      <c r="DH17" s="686"/>
      <c r="DI17" s="686"/>
      <c r="DJ17" s="686"/>
      <c r="DK17" s="686"/>
      <c r="DL17" s="686"/>
      <c r="DM17" s="686"/>
      <c r="DN17" s="686"/>
      <c r="DO17" s="686"/>
      <c r="DP17" s="687"/>
      <c r="DQ17" s="694">
        <v>755355</v>
      </c>
      <c r="DR17" s="686"/>
      <c r="DS17" s="686"/>
      <c r="DT17" s="686"/>
      <c r="DU17" s="686"/>
      <c r="DV17" s="686"/>
      <c r="DW17" s="686"/>
      <c r="DX17" s="686"/>
      <c r="DY17" s="686"/>
      <c r="DZ17" s="686"/>
      <c r="EA17" s="686"/>
      <c r="EB17" s="686"/>
      <c r="EC17" s="695"/>
    </row>
    <row r="18" spans="2:133" ht="11.25" customHeight="1">
      <c r="B18" s="682" t="s">
        <v>271</v>
      </c>
      <c r="C18" s="683"/>
      <c r="D18" s="683"/>
      <c r="E18" s="683"/>
      <c r="F18" s="683"/>
      <c r="G18" s="683"/>
      <c r="H18" s="683"/>
      <c r="I18" s="683"/>
      <c r="J18" s="683"/>
      <c r="K18" s="683"/>
      <c r="L18" s="683"/>
      <c r="M18" s="683"/>
      <c r="N18" s="683"/>
      <c r="O18" s="683"/>
      <c r="P18" s="683"/>
      <c r="Q18" s="684"/>
      <c r="R18" s="685">
        <v>12646</v>
      </c>
      <c r="S18" s="686"/>
      <c r="T18" s="686"/>
      <c r="U18" s="686"/>
      <c r="V18" s="686"/>
      <c r="W18" s="686"/>
      <c r="X18" s="686"/>
      <c r="Y18" s="687"/>
      <c r="Z18" s="688">
        <v>0.2</v>
      </c>
      <c r="AA18" s="688"/>
      <c r="AB18" s="688"/>
      <c r="AC18" s="688"/>
      <c r="AD18" s="689">
        <v>12646</v>
      </c>
      <c r="AE18" s="689"/>
      <c r="AF18" s="689"/>
      <c r="AG18" s="689"/>
      <c r="AH18" s="689"/>
      <c r="AI18" s="689"/>
      <c r="AJ18" s="689"/>
      <c r="AK18" s="689"/>
      <c r="AL18" s="690">
        <v>0.3</v>
      </c>
      <c r="AM18" s="691"/>
      <c r="AN18" s="691"/>
      <c r="AO18" s="692"/>
      <c r="AP18" s="682" t="s">
        <v>272</v>
      </c>
      <c r="AQ18" s="683"/>
      <c r="AR18" s="683"/>
      <c r="AS18" s="683"/>
      <c r="AT18" s="683"/>
      <c r="AU18" s="683"/>
      <c r="AV18" s="683"/>
      <c r="AW18" s="683"/>
      <c r="AX18" s="683"/>
      <c r="AY18" s="683"/>
      <c r="AZ18" s="683"/>
      <c r="BA18" s="683"/>
      <c r="BB18" s="683"/>
      <c r="BC18" s="683"/>
      <c r="BD18" s="683"/>
      <c r="BE18" s="683"/>
      <c r="BF18" s="684"/>
      <c r="BG18" s="685" t="s">
        <v>130</v>
      </c>
      <c r="BH18" s="686"/>
      <c r="BI18" s="686"/>
      <c r="BJ18" s="686"/>
      <c r="BK18" s="686"/>
      <c r="BL18" s="686"/>
      <c r="BM18" s="686"/>
      <c r="BN18" s="687"/>
      <c r="BO18" s="688" t="s">
        <v>236</v>
      </c>
      <c r="BP18" s="688"/>
      <c r="BQ18" s="688"/>
      <c r="BR18" s="688"/>
      <c r="BS18" s="694" t="s">
        <v>236</v>
      </c>
      <c r="BT18" s="686"/>
      <c r="BU18" s="686"/>
      <c r="BV18" s="686"/>
      <c r="BW18" s="686"/>
      <c r="BX18" s="686"/>
      <c r="BY18" s="686"/>
      <c r="BZ18" s="686"/>
      <c r="CA18" s="686"/>
      <c r="CB18" s="695"/>
      <c r="CD18" s="700" t="s">
        <v>273</v>
      </c>
      <c r="CE18" s="701"/>
      <c r="CF18" s="701"/>
      <c r="CG18" s="701"/>
      <c r="CH18" s="701"/>
      <c r="CI18" s="701"/>
      <c r="CJ18" s="701"/>
      <c r="CK18" s="701"/>
      <c r="CL18" s="701"/>
      <c r="CM18" s="701"/>
      <c r="CN18" s="701"/>
      <c r="CO18" s="701"/>
      <c r="CP18" s="701"/>
      <c r="CQ18" s="702"/>
      <c r="CR18" s="685" t="s">
        <v>130</v>
      </c>
      <c r="CS18" s="686"/>
      <c r="CT18" s="686"/>
      <c r="CU18" s="686"/>
      <c r="CV18" s="686"/>
      <c r="CW18" s="686"/>
      <c r="CX18" s="686"/>
      <c r="CY18" s="687"/>
      <c r="CZ18" s="688" t="s">
        <v>236</v>
      </c>
      <c r="DA18" s="688"/>
      <c r="DB18" s="688"/>
      <c r="DC18" s="688"/>
      <c r="DD18" s="694" t="s">
        <v>130</v>
      </c>
      <c r="DE18" s="686"/>
      <c r="DF18" s="686"/>
      <c r="DG18" s="686"/>
      <c r="DH18" s="686"/>
      <c r="DI18" s="686"/>
      <c r="DJ18" s="686"/>
      <c r="DK18" s="686"/>
      <c r="DL18" s="686"/>
      <c r="DM18" s="686"/>
      <c r="DN18" s="686"/>
      <c r="DO18" s="686"/>
      <c r="DP18" s="687"/>
      <c r="DQ18" s="694" t="s">
        <v>130</v>
      </c>
      <c r="DR18" s="686"/>
      <c r="DS18" s="686"/>
      <c r="DT18" s="686"/>
      <c r="DU18" s="686"/>
      <c r="DV18" s="686"/>
      <c r="DW18" s="686"/>
      <c r="DX18" s="686"/>
      <c r="DY18" s="686"/>
      <c r="DZ18" s="686"/>
      <c r="EA18" s="686"/>
      <c r="EB18" s="686"/>
      <c r="EC18" s="695"/>
    </row>
    <row r="19" spans="2:133" ht="11.25" customHeight="1">
      <c r="B19" s="682" t="s">
        <v>274</v>
      </c>
      <c r="C19" s="683"/>
      <c r="D19" s="683"/>
      <c r="E19" s="683"/>
      <c r="F19" s="683"/>
      <c r="G19" s="683"/>
      <c r="H19" s="683"/>
      <c r="I19" s="683"/>
      <c r="J19" s="683"/>
      <c r="K19" s="683"/>
      <c r="L19" s="683"/>
      <c r="M19" s="683"/>
      <c r="N19" s="683"/>
      <c r="O19" s="683"/>
      <c r="P19" s="683"/>
      <c r="Q19" s="684"/>
      <c r="R19" s="685">
        <v>8357</v>
      </c>
      <c r="S19" s="686"/>
      <c r="T19" s="686"/>
      <c r="U19" s="686"/>
      <c r="V19" s="686"/>
      <c r="W19" s="686"/>
      <c r="X19" s="686"/>
      <c r="Y19" s="687"/>
      <c r="Z19" s="688">
        <v>0.1</v>
      </c>
      <c r="AA19" s="688"/>
      <c r="AB19" s="688"/>
      <c r="AC19" s="688"/>
      <c r="AD19" s="689">
        <v>8357</v>
      </c>
      <c r="AE19" s="689"/>
      <c r="AF19" s="689"/>
      <c r="AG19" s="689"/>
      <c r="AH19" s="689"/>
      <c r="AI19" s="689"/>
      <c r="AJ19" s="689"/>
      <c r="AK19" s="689"/>
      <c r="AL19" s="690">
        <v>0.2</v>
      </c>
      <c r="AM19" s="691"/>
      <c r="AN19" s="691"/>
      <c r="AO19" s="692"/>
      <c r="AP19" s="682" t="s">
        <v>275</v>
      </c>
      <c r="AQ19" s="683"/>
      <c r="AR19" s="683"/>
      <c r="AS19" s="683"/>
      <c r="AT19" s="683"/>
      <c r="AU19" s="683"/>
      <c r="AV19" s="683"/>
      <c r="AW19" s="683"/>
      <c r="AX19" s="683"/>
      <c r="AY19" s="683"/>
      <c r="AZ19" s="683"/>
      <c r="BA19" s="683"/>
      <c r="BB19" s="683"/>
      <c r="BC19" s="683"/>
      <c r="BD19" s="683"/>
      <c r="BE19" s="683"/>
      <c r="BF19" s="684"/>
      <c r="BG19" s="685" t="s">
        <v>236</v>
      </c>
      <c r="BH19" s="686"/>
      <c r="BI19" s="686"/>
      <c r="BJ19" s="686"/>
      <c r="BK19" s="686"/>
      <c r="BL19" s="686"/>
      <c r="BM19" s="686"/>
      <c r="BN19" s="687"/>
      <c r="BO19" s="688" t="s">
        <v>130</v>
      </c>
      <c r="BP19" s="688"/>
      <c r="BQ19" s="688"/>
      <c r="BR19" s="688"/>
      <c r="BS19" s="694" t="s">
        <v>236</v>
      </c>
      <c r="BT19" s="686"/>
      <c r="BU19" s="686"/>
      <c r="BV19" s="686"/>
      <c r="BW19" s="686"/>
      <c r="BX19" s="686"/>
      <c r="BY19" s="686"/>
      <c r="BZ19" s="686"/>
      <c r="CA19" s="686"/>
      <c r="CB19" s="695"/>
      <c r="CD19" s="700" t="s">
        <v>276</v>
      </c>
      <c r="CE19" s="701"/>
      <c r="CF19" s="701"/>
      <c r="CG19" s="701"/>
      <c r="CH19" s="701"/>
      <c r="CI19" s="701"/>
      <c r="CJ19" s="701"/>
      <c r="CK19" s="701"/>
      <c r="CL19" s="701"/>
      <c r="CM19" s="701"/>
      <c r="CN19" s="701"/>
      <c r="CO19" s="701"/>
      <c r="CP19" s="701"/>
      <c r="CQ19" s="702"/>
      <c r="CR19" s="685" t="s">
        <v>130</v>
      </c>
      <c r="CS19" s="686"/>
      <c r="CT19" s="686"/>
      <c r="CU19" s="686"/>
      <c r="CV19" s="686"/>
      <c r="CW19" s="686"/>
      <c r="CX19" s="686"/>
      <c r="CY19" s="687"/>
      <c r="CZ19" s="688" t="s">
        <v>236</v>
      </c>
      <c r="DA19" s="688"/>
      <c r="DB19" s="688"/>
      <c r="DC19" s="688"/>
      <c r="DD19" s="694" t="s">
        <v>130</v>
      </c>
      <c r="DE19" s="686"/>
      <c r="DF19" s="686"/>
      <c r="DG19" s="686"/>
      <c r="DH19" s="686"/>
      <c r="DI19" s="686"/>
      <c r="DJ19" s="686"/>
      <c r="DK19" s="686"/>
      <c r="DL19" s="686"/>
      <c r="DM19" s="686"/>
      <c r="DN19" s="686"/>
      <c r="DO19" s="686"/>
      <c r="DP19" s="687"/>
      <c r="DQ19" s="694" t="s">
        <v>130</v>
      </c>
      <c r="DR19" s="686"/>
      <c r="DS19" s="686"/>
      <c r="DT19" s="686"/>
      <c r="DU19" s="686"/>
      <c r="DV19" s="686"/>
      <c r="DW19" s="686"/>
      <c r="DX19" s="686"/>
      <c r="DY19" s="686"/>
      <c r="DZ19" s="686"/>
      <c r="EA19" s="686"/>
      <c r="EB19" s="686"/>
      <c r="EC19" s="695"/>
    </row>
    <row r="20" spans="2:133" ht="11.25" customHeight="1">
      <c r="B20" s="682" t="s">
        <v>277</v>
      </c>
      <c r="C20" s="683"/>
      <c r="D20" s="683"/>
      <c r="E20" s="683"/>
      <c r="F20" s="683"/>
      <c r="G20" s="683"/>
      <c r="H20" s="683"/>
      <c r="I20" s="683"/>
      <c r="J20" s="683"/>
      <c r="K20" s="683"/>
      <c r="L20" s="683"/>
      <c r="M20" s="683"/>
      <c r="N20" s="683"/>
      <c r="O20" s="683"/>
      <c r="P20" s="683"/>
      <c r="Q20" s="684"/>
      <c r="R20" s="685">
        <v>2545</v>
      </c>
      <c r="S20" s="686"/>
      <c r="T20" s="686"/>
      <c r="U20" s="686"/>
      <c r="V20" s="686"/>
      <c r="W20" s="686"/>
      <c r="X20" s="686"/>
      <c r="Y20" s="687"/>
      <c r="Z20" s="688">
        <v>0</v>
      </c>
      <c r="AA20" s="688"/>
      <c r="AB20" s="688"/>
      <c r="AC20" s="688"/>
      <c r="AD20" s="689">
        <v>2545</v>
      </c>
      <c r="AE20" s="689"/>
      <c r="AF20" s="689"/>
      <c r="AG20" s="689"/>
      <c r="AH20" s="689"/>
      <c r="AI20" s="689"/>
      <c r="AJ20" s="689"/>
      <c r="AK20" s="689"/>
      <c r="AL20" s="690">
        <v>0.1</v>
      </c>
      <c r="AM20" s="691"/>
      <c r="AN20" s="691"/>
      <c r="AO20" s="692"/>
      <c r="AP20" s="682" t="s">
        <v>278</v>
      </c>
      <c r="AQ20" s="683"/>
      <c r="AR20" s="683"/>
      <c r="AS20" s="683"/>
      <c r="AT20" s="683"/>
      <c r="AU20" s="683"/>
      <c r="AV20" s="683"/>
      <c r="AW20" s="683"/>
      <c r="AX20" s="683"/>
      <c r="AY20" s="683"/>
      <c r="AZ20" s="683"/>
      <c r="BA20" s="683"/>
      <c r="BB20" s="683"/>
      <c r="BC20" s="683"/>
      <c r="BD20" s="683"/>
      <c r="BE20" s="683"/>
      <c r="BF20" s="684"/>
      <c r="BG20" s="685" t="s">
        <v>236</v>
      </c>
      <c r="BH20" s="686"/>
      <c r="BI20" s="686"/>
      <c r="BJ20" s="686"/>
      <c r="BK20" s="686"/>
      <c r="BL20" s="686"/>
      <c r="BM20" s="686"/>
      <c r="BN20" s="687"/>
      <c r="BO20" s="688" t="s">
        <v>130</v>
      </c>
      <c r="BP20" s="688"/>
      <c r="BQ20" s="688"/>
      <c r="BR20" s="688"/>
      <c r="BS20" s="694" t="s">
        <v>236</v>
      </c>
      <c r="BT20" s="686"/>
      <c r="BU20" s="686"/>
      <c r="BV20" s="686"/>
      <c r="BW20" s="686"/>
      <c r="BX20" s="686"/>
      <c r="BY20" s="686"/>
      <c r="BZ20" s="686"/>
      <c r="CA20" s="686"/>
      <c r="CB20" s="695"/>
      <c r="CD20" s="700" t="s">
        <v>279</v>
      </c>
      <c r="CE20" s="701"/>
      <c r="CF20" s="701"/>
      <c r="CG20" s="701"/>
      <c r="CH20" s="701"/>
      <c r="CI20" s="701"/>
      <c r="CJ20" s="701"/>
      <c r="CK20" s="701"/>
      <c r="CL20" s="701"/>
      <c r="CM20" s="701"/>
      <c r="CN20" s="701"/>
      <c r="CO20" s="701"/>
      <c r="CP20" s="701"/>
      <c r="CQ20" s="702"/>
      <c r="CR20" s="685">
        <v>7718821</v>
      </c>
      <c r="CS20" s="686"/>
      <c r="CT20" s="686"/>
      <c r="CU20" s="686"/>
      <c r="CV20" s="686"/>
      <c r="CW20" s="686"/>
      <c r="CX20" s="686"/>
      <c r="CY20" s="687"/>
      <c r="CZ20" s="688">
        <v>100</v>
      </c>
      <c r="DA20" s="688"/>
      <c r="DB20" s="688"/>
      <c r="DC20" s="688"/>
      <c r="DD20" s="694">
        <v>997679</v>
      </c>
      <c r="DE20" s="686"/>
      <c r="DF20" s="686"/>
      <c r="DG20" s="686"/>
      <c r="DH20" s="686"/>
      <c r="DI20" s="686"/>
      <c r="DJ20" s="686"/>
      <c r="DK20" s="686"/>
      <c r="DL20" s="686"/>
      <c r="DM20" s="686"/>
      <c r="DN20" s="686"/>
      <c r="DO20" s="686"/>
      <c r="DP20" s="687"/>
      <c r="DQ20" s="694">
        <v>4470138</v>
      </c>
      <c r="DR20" s="686"/>
      <c r="DS20" s="686"/>
      <c r="DT20" s="686"/>
      <c r="DU20" s="686"/>
      <c r="DV20" s="686"/>
      <c r="DW20" s="686"/>
      <c r="DX20" s="686"/>
      <c r="DY20" s="686"/>
      <c r="DZ20" s="686"/>
      <c r="EA20" s="686"/>
      <c r="EB20" s="686"/>
      <c r="EC20" s="695"/>
    </row>
    <row r="21" spans="2:133" ht="11.25" customHeight="1">
      <c r="B21" s="682" t="s">
        <v>280</v>
      </c>
      <c r="C21" s="683"/>
      <c r="D21" s="683"/>
      <c r="E21" s="683"/>
      <c r="F21" s="683"/>
      <c r="G21" s="683"/>
      <c r="H21" s="683"/>
      <c r="I21" s="683"/>
      <c r="J21" s="683"/>
      <c r="K21" s="683"/>
      <c r="L21" s="683"/>
      <c r="M21" s="683"/>
      <c r="N21" s="683"/>
      <c r="O21" s="683"/>
      <c r="P21" s="683"/>
      <c r="Q21" s="684"/>
      <c r="R21" s="685">
        <v>1744</v>
      </c>
      <c r="S21" s="686"/>
      <c r="T21" s="686"/>
      <c r="U21" s="686"/>
      <c r="V21" s="686"/>
      <c r="W21" s="686"/>
      <c r="X21" s="686"/>
      <c r="Y21" s="687"/>
      <c r="Z21" s="688">
        <v>0</v>
      </c>
      <c r="AA21" s="688"/>
      <c r="AB21" s="688"/>
      <c r="AC21" s="688"/>
      <c r="AD21" s="689">
        <v>1744</v>
      </c>
      <c r="AE21" s="689"/>
      <c r="AF21" s="689"/>
      <c r="AG21" s="689"/>
      <c r="AH21" s="689"/>
      <c r="AI21" s="689"/>
      <c r="AJ21" s="689"/>
      <c r="AK21" s="689"/>
      <c r="AL21" s="690">
        <v>0</v>
      </c>
      <c r="AM21" s="691"/>
      <c r="AN21" s="691"/>
      <c r="AO21" s="692"/>
      <c r="AP21" s="704" t="s">
        <v>281</v>
      </c>
      <c r="AQ21" s="705"/>
      <c r="AR21" s="705"/>
      <c r="AS21" s="705"/>
      <c r="AT21" s="705"/>
      <c r="AU21" s="705"/>
      <c r="AV21" s="705"/>
      <c r="AW21" s="705"/>
      <c r="AX21" s="705"/>
      <c r="AY21" s="705"/>
      <c r="AZ21" s="705"/>
      <c r="BA21" s="705"/>
      <c r="BB21" s="705"/>
      <c r="BC21" s="705"/>
      <c r="BD21" s="705"/>
      <c r="BE21" s="705"/>
      <c r="BF21" s="706"/>
      <c r="BG21" s="685" t="s">
        <v>236</v>
      </c>
      <c r="BH21" s="686"/>
      <c r="BI21" s="686"/>
      <c r="BJ21" s="686"/>
      <c r="BK21" s="686"/>
      <c r="BL21" s="686"/>
      <c r="BM21" s="686"/>
      <c r="BN21" s="687"/>
      <c r="BO21" s="688" t="s">
        <v>236</v>
      </c>
      <c r="BP21" s="688"/>
      <c r="BQ21" s="688"/>
      <c r="BR21" s="688"/>
      <c r="BS21" s="694" t="s">
        <v>236</v>
      </c>
      <c r="BT21" s="686"/>
      <c r="BU21" s="686"/>
      <c r="BV21" s="686"/>
      <c r="BW21" s="686"/>
      <c r="BX21" s="686"/>
      <c r="BY21" s="686"/>
      <c r="BZ21" s="686"/>
      <c r="CA21" s="686"/>
      <c r="CB21" s="695"/>
      <c r="CD21" s="710"/>
      <c r="CE21" s="711"/>
      <c r="CF21" s="711"/>
      <c r="CG21" s="711"/>
      <c r="CH21" s="711"/>
      <c r="CI21" s="711"/>
      <c r="CJ21" s="711"/>
      <c r="CK21" s="711"/>
      <c r="CL21" s="711"/>
      <c r="CM21" s="711"/>
      <c r="CN21" s="711"/>
      <c r="CO21" s="711"/>
      <c r="CP21" s="711"/>
      <c r="CQ21" s="712"/>
      <c r="CR21" s="713"/>
      <c r="CS21" s="708"/>
      <c r="CT21" s="708"/>
      <c r="CU21" s="708"/>
      <c r="CV21" s="708"/>
      <c r="CW21" s="708"/>
      <c r="CX21" s="708"/>
      <c r="CY21" s="714"/>
      <c r="CZ21" s="715"/>
      <c r="DA21" s="715"/>
      <c r="DB21" s="715"/>
      <c r="DC21" s="715"/>
      <c r="DD21" s="707"/>
      <c r="DE21" s="708"/>
      <c r="DF21" s="708"/>
      <c r="DG21" s="708"/>
      <c r="DH21" s="708"/>
      <c r="DI21" s="708"/>
      <c r="DJ21" s="708"/>
      <c r="DK21" s="708"/>
      <c r="DL21" s="708"/>
      <c r="DM21" s="708"/>
      <c r="DN21" s="708"/>
      <c r="DO21" s="708"/>
      <c r="DP21" s="714"/>
      <c r="DQ21" s="707"/>
      <c r="DR21" s="708"/>
      <c r="DS21" s="708"/>
      <c r="DT21" s="708"/>
      <c r="DU21" s="708"/>
      <c r="DV21" s="708"/>
      <c r="DW21" s="708"/>
      <c r="DX21" s="708"/>
      <c r="DY21" s="708"/>
      <c r="DZ21" s="708"/>
      <c r="EA21" s="708"/>
      <c r="EB21" s="708"/>
      <c r="EC21" s="709"/>
    </row>
    <row r="22" spans="2:133" ht="11.25" customHeight="1">
      <c r="B22" s="682" t="s">
        <v>282</v>
      </c>
      <c r="C22" s="683"/>
      <c r="D22" s="683"/>
      <c r="E22" s="683"/>
      <c r="F22" s="683"/>
      <c r="G22" s="683"/>
      <c r="H22" s="683"/>
      <c r="I22" s="683"/>
      <c r="J22" s="683"/>
      <c r="K22" s="683"/>
      <c r="L22" s="683"/>
      <c r="M22" s="683"/>
      <c r="N22" s="683"/>
      <c r="O22" s="683"/>
      <c r="P22" s="683"/>
      <c r="Q22" s="684"/>
      <c r="R22" s="685">
        <v>2320694</v>
      </c>
      <c r="S22" s="686"/>
      <c r="T22" s="686"/>
      <c r="U22" s="686"/>
      <c r="V22" s="686"/>
      <c r="W22" s="686"/>
      <c r="X22" s="686"/>
      <c r="Y22" s="687"/>
      <c r="Z22" s="688">
        <v>29.2</v>
      </c>
      <c r="AA22" s="688"/>
      <c r="AB22" s="688"/>
      <c r="AC22" s="688"/>
      <c r="AD22" s="689">
        <v>2126554</v>
      </c>
      <c r="AE22" s="689"/>
      <c r="AF22" s="689"/>
      <c r="AG22" s="689"/>
      <c r="AH22" s="689"/>
      <c r="AI22" s="689"/>
      <c r="AJ22" s="689"/>
      <c r="AK22" s="689"/>
      <c r="AL22" s="690">
        <v>57.2</v>
      </c>
      <c r="AM22" s="691"/>
      <c r="AN22" s="691"/>
      <c r="AO22" s="692"/>
      <c r="AP22" s="704" t="s">
        <v>283</v>
      </c>
      <c r="AQ22" s="705"/>
      <c r="AR22" s="705"/>
      <c r="AS22" s="705"/>
      <c r="AT22" s="705"/>
      <c r="AU22" s="705"/>
      <c r="AV22" s="705"/>
      <c r="AW22" s="705"/>
      <c r="AX22" s="705"/>
      <c r="AY22" s="705"/>
      <c r="AZ22" s="705"/>
      <c r="BA22" s="705"/>
      <c r="BB22" s="705"/>
      <c r="BC22" s="705"/>
      <c r="BD22" s="705"/>
      <c r="BE22" s="705"/>
      <c r="BF22" s="706"/>
      <c r="BG22" s="685" t="s">
        <v>130</v>
      </c>
      <c r="BH22" s="686"/>
      <c r="BI22" s="686"/>
      <c r="BJ22" s="686"/>
      <c r="BK22" s="686"/>
      <c r="BL22" s="686"/>
      <c r="BM22" s="686"/>
      <c r="BN22" s="687"/>
      <c r="BO22" s="688" t="s">
        <v>130</v>
      </c>
      <c r="BP22" s="688"/>
      <c r="BQ22" s="688"/>
      <c r="BR22" s="688"/>
      <c r="BS22" s="694" t="s">
        <v>236</v>
      </c>
      <c r="BT22" s="686"/>
      <c r="BU22" s="686"/>
      <c r="BV22" s="686"/>
      <c r="BW22" s="686"/>
      <c r="BX22" s="686"/>
      <c r="BY22" s="686"/>
      <c r="BZ22" s="686"/>
      <c r="CA22" s="686"/>
      <c r="CB22" s="695"/>
      <c r="CD22" s="667" t="s">
        <v>284</v>
      </c>
      <c r="CE22" s="668"/>
      <c r="CF22" s="668"/>
      <c r="CG22" s="668"/>
      <c r="CH22" s="668"/>
      <c r="CI22" s="668"/>
      <c r="CJ22" s="668"/>
      <c r="CK22" s="668"/>
      <c r="CL22" s="668"/>
      <c r="CM22" s="668"/>
      <c r="CN22" s="668"/>
      <c r="CO22" s="668"/>
      <c r="CP22" s="668"/>
      <c r="CQ22" s="668"/>
      <c r="CR22" s="668"/>
      <c r="CS22" s="668"/>
      <c r="CT22" s="668"/>
      <c r="CU22" s="668"/>
      <c r="CV22" s="668"/>
      <c r="CW22" s="668"/>
      <c r="CX22" s="668"/>
      <c r="CY22" s="668"/>
      <c r="CZ22" s="668"/>
      <c r="DA22" s="668"/>
      <c r="DB22" s="668"/>
      <c r="DC22" s="668"/>
      <c r="DD22" s="668"/>
      <c r="DE22" s="668"/>
      <c r="DF22" s="668"/>
      <c r="DG22" s="668"/>
      <c r="DH22" s="668"/>
      <c r="DI22" s="668"/>
      <c r="DJ22" s="668"/>
      <c r="DK22" s="668"/>
      <c r="DL22" s="668"/>
      <c r="DM22" s="668"/>
      <c r="DN22" s="668"/>
      <c r="DO22" s="668"/>
      <c r="DP22" s="668"/>
      <c r="DQ22" s="668"/>
      <c r="DR22" s="668"/>
      <c r="DS22" s="668"/>
      <c r="DT22" s="668"/>
      <c r="DU22" s="668"/>
      <c r="DV22" s="668"/>
      <c r="DW22" s="668"/>
      <c r="DX22" s="668"/>
      <c r="DY22" s="668"/>
      <c r="DZ22" s="668"/>
      <c r="EA22" s="668"/>
      <c r="EB22" s="668"/>
      <c r="EC22" s="669"/>
    </row>
    <row r="23" spans="2:133" ht="11.25" customHeight="1">
      <c r="B23" s="682" t="s">
        <v>285</v>
      </c>
      <c r="C23" s="683"/>
      <c r="D23" s="683"/>
      <c r="E23" s="683"/>
      <c r="F23" s="683"/>
      <c r="G23" s="683"/>
      <c r="H23" s="683"/>
      <c r="I23" s="683"/>
      <c r="J23" s="683"/>
      <c r="K23" s="683"/>
      <c r="L23" s="683"/>
      <c r="M23" s="683"/>
      <c r="N23" s="683"/>
      <c r="O23" s="683"/>
      <c r="P23" s="683"/>
      <c r="Q23" s="684"/>
      <c r="R23" s="685">
        <v>2126554</v>
      </c>
      <c r="S23" s="686"/>
      <c r="T23" s="686"/>
      <c r="U23" s="686"/>
      <c r="V23" s="686"/>
      <c r="W23" s="686"/>
      <c r="X23" s="686"/>
      <c r="Y23" s="687"/>
      <c r="Z23" s="688">
        <v>26.7</v>
      </c>
      <c r="AA23" s="688"/>
      <c r="AB23" s="688"/>
      <c r="AC23" s="688"/>
      <c r="AD23" s="689">
        <v>2126554</v>
      </c>
      <c r="AE23" s="689"/>
      <c r="AF23" s="689"/>
      <c r="AG23" s="689"/>
      <c r="AH23" s="689"/>
      <c r="AI23" s="689"/>
      <c r="AJ23" s="689"/>
      <c r="AK23" s="689"/>
      <c r="AL23" s="690">
        <v>57.2</v>
      </c>
      <c r="AM23" s="691"/>
      <c r="AN23" s="691"/>
      <c r="AO23" s="692"/>
      <c r="AP23" s="704" t="s">
        <v>286</v>
      </c>
      <c r="AQ23" s="705"/>
      <c r="AR23" s="705"/>
      <c r="AS23" s="705"/>
      <c r="AT23" s="705"/>
      <c r="AU23" s="705"/>
      <c r="AV23" s="705"/>
      <c r="AW23" s="705"/>
      <c r="AX23" s="705"/>
      <c r="AY23" s="705"/>
      <c r="AZ23" s="705"/>
      <c r="BA23" s="705"/>
      <c r="BB23" s="705"/>
      <c r="BC23" s="705"/>
      <c r="BD23" s="705"/>
      <c r="BE23" s="705"/>
      <c r="BF23" s="706"/>
      <c r="BG23" s="685" t="s">
        <v>130</v>
      </c>
      <c r="BH23" s="686"/>
      <c r="BI23" s="686"/>
      <c r="BJ23" s="686"/>
      <c r="BK23" s="686"/>
      <c r="BL23" s="686"/>
      <c r="BM23" s="686"/>
      <c r="BN23" s="687"/>
      <c r="BO23" s="688" t="s">
        <v>236</v>
      </c>
      <c r="BP23" s="688"/>
      <c r="BQ23" s="688"/>
      <c r="BR23" s="688"/>
      <c r="BS23" s="694" t="s">
        <v>236</v>
      </c>
      <c r="BT23" s="686"/>
      <c r="BU23" s="686"/>
      <c r="BV23" s="686"/>
      <c r="BW23" s="686"/>
      <c r="BX23" s="686"/>
      <c r="BY23" s="686"/>
      <c r="BZ23" s="686"/>
      <c r="CA23" s="686"/>
      <c r="CB23" s="695"/>
      <c r="CD23" s="667" t="s">
        <v>225</v>
      </c>
      <c r="CE23" s="668"/>
      <c r="CF23" s="668"/>
      <c r="CG23" s="668"/>
      <c r="CH23" s="668"/>
      <c r="CI23" s="668"/>
      <c r="CJ23" s="668"/>
      <c r="CK23" s="668"/>
      <c r="CL23" s="668"/>
      <c r="CM23" s="668"/>
      <c r="CN23" s="668"/>
      <c r="CO23" s="668"/>
      <c r="CP23" s="668"/>
      <c r="CQ23" s="669"/>
      <c r="CR23" s="667" t="s">
        <v>287</v>
      </c>
      <c r="CS23" s="668"/>
      <c r="CT23" s="668"/>
      <c r="CU23" s="668"/>
      <c r="CV23" s="668"/>
      <c r="CW23" s="668"/>
      <c r="CX23" s="668"/>
      <c r="CY23" s="669"/>
      <c r="CZ23" s="667" t="s">
        <v>288</v>
      </c>
      <c r="DA23" s="668"/>
      <c r="DB23" s="668"/>
      <c r="DC23" s="669"/>
      <c r="DD23" s="667" t="s">
        <v>289</v>
      </c>
      <c r="DE23" s="668"/>
      <c r="DF23" s="668"/>
      <c r="DG23" s="668"/>
      <c r="DH23" s="668"/>
      <c r="DI23" s="668"/>
      <c r="DJ23" s="668"/>
      <c r="DK23" s="669"/>
      <c r="DL23" s="716" t="s">
        <v>290</v>
      </c>
      <c r="DM23" s="717"/>
      <c r="DN23" s="717"/>
      <c r="DO23" s="717"/>
      <c r="DP23" s="717"/>
      <c r="DQ23" s="717"/>
      <c r="DR23" s="717"/>
      <c r="DS23" s="717"/>
      <c r="DT23" s="717"/>
      <c r="DU23" s="717"/>
      <c r="DV23" s="718"/>
      <c r="DW23" s="667" t="s">
        <v>291</v>
      </c>
      <c r="DX23" s="668"/>
      <c r="DY23" s="668"/>
      <c r="DZ23" s="668"/>
      <c r="EA23" s="668"/>
      <c r="EB23" s="668"/>
      <c r="EC23" s="669"/>
    </row>
    <row r="24" spans="2:133" ht="11.25" customHeight="1">
      <c r="B24" s="682" t="s">
        <v>292</v>
      </c>
      <c r="C24" s="683"/>
      <c r="D24" s="683"/>
      <c r="E24" s="683"/>
      <c r="F24" s="683"/>
      <c r="G24" s="683"/>
      <c r="H24" s="683"/>
      <c r="I24" s="683"/>
      <c r="J24" s="683"/>
      <c r="K24" s="683"/>
      <c r="L24" s="683"/>
      <c r="M24" s="683"/>
      <c r="N24" s="683"/>
      <c r="O24" s="683"/>
      <c r="P24" s="683"/>
      <c r="Q24" s="684"/>
      <c r="R24" s="685">
        <v>193260</v>
      </c>
      <c r="S24" s="686"/>
      <c r="T24" s="686"/>
      <c r="U24" s="686"/>
      <c r="V24" s="686"/>
      <c r="W24" s="686"/>
      <c r="X24" s="686"/>
      <c r="Y24" s="687"/>
      <c r="Z24" s="688">
        <v>2.4</v>
      </c>
      <c r="AA24" s="688"/>
      <c r="AB24" s="688"/>
      <c r="AC24" s="688"/>
      <c r="AD24" s="689" t="s">
        <v>236</v>
      </c>
      <c r="AE24" s="689"/>
      <c r="AF24" s="689"/>
      <c r="AG24" s="689"/>
      <c r="AH24" s="689"/>
      <c r="AI24" s="689"/>
      <c r="AJ24" s="689"/>
      <c r="AK24" s="689"/>
      <c r="AL24" s="690" t="s">
        <v>236</v>
      </c>
      <c r="AM24" s="691"/>
      <c r="AN24" s="691"/>
      <c r="AO24" s="692"/>
      <c r="AP24" s="704" t="s">
        <v>293</v>
      </c>
      <c r="AQ24" s="705"/>
      <c r="AR24" s="705"/>
      <c r="AS24" s="705"/>
      <c r="AT24" s="705"/>
      <c r="AU24" s="705"/>
      <c r="AV24" s="705"/>
      <c r="AW24" s="705"/>
      <c r="AX24" s="705"/>
      <c r="AY24" s="705"/>
      <c r="AZ24" s="705"/>
      <c r="BA24" s="705"/>
      <c r="BB24" s="705"/>
      <c r="BC24" s="705"/>
      <c r="BD24" s="705"/>
      <c r="BE24" s="705"/>
      <c r="BF24" s="706"/>
      <c r="BG24" s="685" t="s">
        <v>236</v>
      </c>
      <c r="BH24" s="686"/>
      <c r="BI24" s="686"/>
      <c r="BJ24" s="686"/>
      <c r="BK24" s="686"/>
      <c r="BL24" s="686"/>
      <c r="BM24" s="686"/>
      <c r="BN24" s="687"/>
      <c r="BO24" s="688" t="s">
        <v>236</v>
      </c>
      <c r="BP24" s="688"/>
      <c r="BQ24" s="688"/>
      <c r="BR24" s="688"/>
      <c r="BS24" s="694" t="s">
        <v>236</v>
      </c>
      <c r="BT24" s="686"/>
      <c r="BU24" s="686"/>
      <c r="BV24" s="686"/>
      <c r="BW24" s="686"/>
      <c r="BX24" s="686"/>
      <c r="BY24" s="686"/>
      <c r="BZ24" s="686"/>
      <c r="CA24" s="686"/>
      <c r="CB24" s="695"/>
      <c r="CD24" s="696" t="s">
        <v>294</v>
      </c>
      <c r="CE24" s="697"/>
      <c r="CF24" s="697"/>
      <c r="CG24" s="697"/>
      <c r="CH24" s="697"/>
      <c r="CI24" s="697"/>
      <c r="CJ24" s="697"/>
      <c r="CK24" s="697"/>
      <c r="CL24" s="697"/>
      <c r="CM24" s="697"/>
      <c r="CN24" s="697"/>
      <c r="CO24" s="697"/>
      <c r="CP24" s="697"/>
      <c r="CQ24" s="698"/>
      <c r="CR24" s="674">
        <v>2700747</v>
      </c>
      <c r="CS24" s="675"/>
      <c r="CT24" s="675"/>
      <c r="CU24" s="675"/>
      <c r="CV24" s="675"/>
      <c r="CW24" s="675"/>
      <c r="CX24" s="675"/>
      <c r="CY24" s="676"/>
      <c r="CZ24" s="679">
        <v>35</v>
      </c>
      <c r="DA24" s="680"/>
      <c r="DB24" s="680"/>
      <c r="DC24" s="699"/>
      <c r="DD24" s="724">
        <v>1845993</v>
      </c>
      <c r="DE24" s="675"/>
      <c r="DF24" s="675"/>
      <c r="DG24" s="675"/>
      <c r="DH24" s="675"/>
      <c r="DI24" s="675"/>
      <c r="DJ24" s="675"/>
      <c r="DK24" s="676"/>
      <c r="DL24" s="724">
        <v>1842063</v>
      </c>
      <c r="DM24" s="675"/>
      <c r="DN24" s="675"/>
      <c r="DO24" s="675"/>
      <c r="DP24" s="675"/>
      <c r="DQ24" s="675"/>
      <c r="DR24" s="675"/>
      <c r="DS24" s="675"/>
      <c r="DT24" s="675"/>
      <c r="DU24" s="675"/>
      <c r="DV24" s="676"/>
      <c r="DW24" s="679">
        <v>47.9</v>
      </c>
      <c r="DX24" s="680"/>
      <c r="DY24" s="680"/>
      <c r="DZ24" s="680"/>
      <c r="EA24" s="680"/>
      <c r="EB24" s="680"/>
      <c r="EC24" s="681"/>
    </row>
    <row r="25" spans="2:133" ht="11.25" customHeight="1">
      <c r="B25" s="682" t="s">
        <v>295</v>
      </c>
      <c r="C25" s="683"/>
      <c r="D25" s="683"/>
      <c r="E25" s="683"/>
      <c r="F25" s="683"/>
      <c r="G25" s="683"/>
      <c r="H25" s="683"/>
      <c r="I25" s="683"/>
      <c r="J25" s="683"/>
      <c r="K25" s="683"/>
      <c r="L25" s="683"/>
      <c r="M25" s="683"/>
      <c r="N25" s="683"/>
      <c r="O25" s="683"/>
      <c r="P25" s="683"/>
      <c r="Q25" s="684"/>
      <c r="R25" s="685">
        <v>880</v>
      </c>
      <c r="S25" s="686"/>
      <c r="T25" s="686"/>
      <c r="U25" s="686"/>
      <c r="V25" s="686"/>
      <c r="W25" s="686"/>
      <c r="X25" s="686"/>
      <c r="Y25" s="687"/>
      <c r="Z25" s="688">
        <v>0</v>
      </c>
      <c r="AA25" s="688"/>
      <c r="AB25" s="688"/>
      <c r="AC25" s="688"/>
      <c r="AD25" s="689" t="s">
        <v>236</v>
      </c>
      <c r="AE25" s="689"/>
      <c r="AF25" s="689"/>
      <c r="AG25" s="689"/>
      <c r="AH25" s="689"/>
      <c r="AI25" s="689"/>
      <c r="AJ25" s="689"/>
      <c r="AK25" s="689"/>
      <c r="AL25" s="690" t="s">
        <v>130</v>
      </c>
      <c r="AM25" s="691"/>
      <c r="AN25" s="691"/>
      <c r="AO25" s="692"/>
      <c r="AP25" s="704" t="s">
        <v>296</v>
      </c>
      <c r="AQ25" s="705"/>
      <c r="AR25" s="705"/>
      <c r="AS25" s="705"/>
      <c r="AT25" s="705"/>
      <c r="AU25" s="705"/>
      <c r="AV25" s="705"/>
      <c r="AW25" s="705"/>
      <c r="AX25" s="705"/>
      <c r="AY25" s="705"/>
      <c r="AZ25" s="705"/>
      <c r="BA25" s="705"/>
      <c r="BB25" s="705"/>
      <c r="BC25" s="705"/>
      <c r="BD25" s="705"/>
      <c r="BE25" s="705"/>
      <c r="BF25" s="706"/>
      <c r="BG25" s="685" t="s">
        <v>236</v>
      </c>
      <c r="BH25" s="686"/>
      <c r="BI25" s="686"/>
      <c r="BJ25" s="686"/>
      <c r="BK25" s="686"/>
      <c r="BL25" s="686"/>
      <c r="BM25" s="686"/>
      <c r="BN25" s="687"/>
      <c r="BO25" s="688" t="s">
        <v>236</v>
      </c>
      <c r="BP25" s="688"/>
      <c r="BQ25" s="688"/>
      <c r="BR25" s="688"/>
      <c r="BS25" s="694" t="s">
        <v>236</v>
      </c>
      <c r="BT25" s="686"/>
      <c r="BU25" s="686"/>
      <c r="BV25" s="686"/>
      <c r="BW25" s="686"/>
      <c r="BX25" s="686"/>
      <c r="BY25" s="686"/>
      <c r="BZ25" s="686"/>
      <c r="CA25" s="686"/>
      <c r="CB25" s="695"/>
      <c r="CD25" s="700" t="s">
        <v>297</v>
      </c>
      <c r="CE25" s="701"/>
      <c r="CF25" s="701"/>
      <c r="CG25" s="701"/>
      <c r="CH25" s="701"/>
      <c r="CI25" s="701"/>
      <c r="CJ25" s="701"/>
      <c r="CK25" s="701"/>
      <c r="CL25" s="701"/>
      <c r="CM25" s="701"/>
      <c r="CN25" s="701"/>
      <c r="CO25" s="701"/>
      <c r="CP25" s="701"/>
      <c r="CQ25" s="702"/>
      <c r="CR25" s="685">
        <v>817705</v>
      </c>
      <c r="CS25" s="721"/>
      <c r="CT25" s="721"/>
      <c r="CU25" s="721"/>
      <c r="CV25" s="721"/>
      <c r="CW25" s="721"/>
      <c r="CX25" s="721"/>
      <c r="CY25" s="722"/>
      <c r="CZ25" s="690">
        <v>10.6</v>
      </c>
      <c r="DA25" s="719"/>
      <c r="DB25" s="719"/>
      <c r="DC25" s="723"/>
      <c r="DD25" s="694">
        <v>784575</v>
      </c>
      <c r="DE25" s="721"/>
      <c r="DF25" s="721"/>
      <c r="DG25" s="721"/>
      <c r="DH25" s="721"/>
      <c r="DI25" s="721"/>
      <c r="DJ25" s="721"/>
      <c r="DK25" s="722"/>
      <c r="DL25" s="694">
        <v>781280</v>
      </c>
      <c r="DM25" s="721"/>
      <c r="DN25" s="721"/>
      <c r="DO25" s="721"/>
      <c r="DP25" s="721"/>
      <c r="DQ25" s="721"/>
      <c r="DR25" s="721"/>
      <c r="DS25" s="721"/>
      <c r="DT25" s="721"/>
      <c r="DU25" s="721"/>
      <c r="DV25" s="722"/>
      <c r="DW25" s="690">
        <v>20.3</v>
      </c>
      <c r="DX25" s="719"/>
      <c r="DY25" s="719"/>
      <c r="DZ25" s="719"/>
      <c r="EA25" s="719"/>
      <c r="EB25" s="719"/>
      <c r="EC25" s="720"/>
    </row>
    <row r="26" spans="2:133" ht="11.25" customHeight="1">
      <c r="B26" s="682" t="s">
        <v>298</v>
      </c>
      <c r="C26" s="683"/>
      <c r="D26" s="683"/>
      <c r="E26" s="683"/>
      <c r="F26" s="683"/>
      <c r="G26" s="683"/>
      <c r="H26" s="683"/>
      <c r="I26" s="683"/>
      <c r="J26" s="683"/>
      <c r="K26" s="683"/>
      <c r="L26" s="683"/>
      <c r="M26" s="683"/>
      <c r="N26" s="683"/>
      <c r="O26" s="683"/>
      <c r="P26" s="683"/>
      <c r="Q26" s="684"/>
      <c r="R26" s="685">
        <v>3897907</v>
      </c>
      <c r="S26" s="686"/>
      <c r="T26" s="686"/>
      <c r="U26" s="686"/>
      <c r="V26" s="686"/>
      <c r="W26" s="686"/>
      <c r="X26" s="686"/>
      <c r="Y26" s="687"/>
      <c r="Z26" s="688">
        <v>49</v>
      </c>
      <c r="AA26" s="688"/>
      <c r="AB26" s="688"/>
      <c r="AC26" s="688"/>
      <c r="AD26" s="689">
        <v>3703767</v>
      </c>
      <c r="AE26" s="689"/>
      <c r="AF26" s="689"/>
      <c r="AG26" s="689"/>
      <c r="AH26" s="689"/>
      <c r="AI26" s="689"/>
      <c r="AJ26" s="689"/>
      <c r="AK26" s="689"/>
      <c r="AL26" s="690">
        <v>99.7</v>
      </c>
      <c r="AM26" s="691"/>
      <c r="AN26" s="691"/>
      <c r="AO26" s="692"/>
      <c r="AP26" s="704" t="s">
        <v>299</v>
      </c>
      <c r="AQ26" s="734"/>
      <c r="AR26" s="734"/>
      <c r="AS26" s="734"/>
      <c r="AT26" s="734"/>
      <c r="AU26" s="734"/>
      <c r="AV26" s="734"/>
      <c r="AW26" s="734"/>
      <c r="AX26" s="734"/>
      <c r="AY26" s="734"/>
      <c r="AZ26" s="734"/>
      <c r="BA26" s="734"/>
      <c r="BB26" s="734"/>
      <c r="BC26" s="734"/>
      <c r="BD26" s="734"/>
      <c r="BE26" s="734"/>
      <c r="BF26" s="706"/>
      <c r="BG26" s="685" t="s">
        <v>130</v>
      </c>
      <c r="BH26" s="686"/>
      <c r="BI26" s="686"/>
      <c r="BJ26" s="686"/>
      <c r="BK26" s="686"/>
      <c r="BL26" s="686"/>
      <c r="BM26" s="686"/>
      <c r="BN26" s="687"/>
      <c r="BO26" s="688" t="s">
        <v>130</v>
      </c>
      <c r="BP26" s="688"/>
      <c r="BQ26" s="688"/>
      <c r="BR26" s="688"/>
      <c r="BS26" s="694" t="s">
        <v>130</v>
      </c>
      <c r="BT26" s="686"/>
      <c r="BU26" s="686"/>
      <c r="BV26" s="686"/>
      <c r="BW26" s="686"/>
      <c r="BX26" s="686"/>
      <c r="BY26" s="686"/>
      <c r="BZ26" s="686"/>
      <c r="CA26" s="686"/>
      <c r="CB26" s="695"/>
      <c r="CD26" s="700" t="s">
        <v>300</v>
      </c>
      <c r="CE26" s="701"/>
      <c r="CF26" s="701"/>
      <c r="CG26" s="701"/>
      <c r="CH26" s="701"/>
      <c r="CI26" s="701"/>
      <c r="CJ26" s="701"/>
      <c r="CK26" s="701"/>
      <c r="CL26" s="701"/>
      <c r="CM26" s="701"/>
      <c r="CN26" s="701"/>
      <c r="CO26" s="701"/>
      <c r="CP26" s="701"/>
      <c r="CQ26" s="702"/>
      <c r="CR26" s="685">
        <v>486268</v>
      </c>
      <c r="CS26" s="686"/>
      <c r="CT26" s="686"/>
      <c r="CU26" s="686"/>
      <c r="CV26" s="686"/>
      <c r="CW26" s="686"/>
      <c r="CX26" s="686"/>
      <c r="CY26" s="687"/>
      <c r="CZ26" s="690">
        <v>6.3</v>
      </c>
      <c r="DA26" s="719"/>
      <c r="DB26" s="719"/>
      <c r="DC26" s="723"/>
      <c r="DD26" s="694">
        <v>459091</v>
      </c>
      <c r="DE26" s="686"/>
      <c r="DF26" s="686"/>
      <c r="DG26" s="686"/>
      <c r="DH26" s="686"/>
      <c r="DI26" s="686"/>
      <c r="DJ26" s="686"/>
      <c r="DK26" s="687"/>
      <c r="DL26" s="694" t="s">
        <v>236</v>
      </c>
      <c r="DM26" s="686"/>
      <c r="DN26" s="686"/>
      <c r="DO26" s="686"/>
      <c r="DP26" s="686"/>
      <c r="DQ26" s="686"/>
      <c r="DR26" s="686"/>
      <c r="DS26" s="686"/>
      <c r="DT26" s="686"/>
      <c r="DU26" s="686"/>
      <c r="DV26" s="687"/>
      <c r="DW26" s="690" t="s">
        <v>236</v>
      </c>
      <c r="DX26" s="719"/>
      <c r="DY26" s="719"/>
      <c r="DZ26" s="719"/>
      <c r="EA26" s="719"/>
      <c r="EB26" s="719"/>
      <c r="EC26" s="720"/>
    </row>
    <row r="27" spans="2:133" ht="11.25" customHeight="1">
      <c r="B27" s="682" t="s">
        <v>301</v>
      </c>
      <c r="C27" s="683"/>
      <c r="D27" s="683"/>
      <c r="E27" s="683"/>
      <c r="F27" s="683"/>
      <c r="G27" s="683"/>
      <c r="H27" s="683"/>
      <c r="I27" s="683"/>
      <c r="J27" s="683"/>
      <c r="K27" s="683"/>
      <c r="L27" s="683"/>
      <c r="M27" s="683"/>
      <c r="N27" s="683"/>
      <c r="O27" s="683"/>
      <c r="P27" s="683"/>
      <c r="Q27" s="684"/>
      <c r="R27" s="685">
        <v>1209</v>
      </c>
      <c r="S27" s="686"/>
      <c r="T27" s="686"/>
      <c r="U27" s="686"/>
      <c r="V27" s="686"/>
      <c r="W27" s="686"/>
      <c r="X27" s="686"/>
      <c r="Y27" s="687"/>
      <c r="Z27" s="688">
        <v>0</v>
      </c>
      <c r="AA27" s="688"/>
      <c r="AB27" s="688"/>
      <c r="AC27" s="688"/>
      <c r="AD27" s="689">
        <v>1209</v>
      </c>
      <c r="AE27" s="689"/>
      <c r="AF27" s="689"/>
      <c r="AG27" s="689"/>
      <c r="AH27" s="689"/>
      <c r="AI27" s="689"/>
      <c r="AJ27" s="689"/>
      <c r="AK27" s="689"/>
      <c r="AL27" s="690">
        <v>0</v>
      </c>
      <c r="AM27" s="691"/>
      <c r="AN27" s="691"/>
      <c r="AO27" s="692"/>
      <c r="AP27" s="682" t="s">
        <v>302</v>
      </c>
      <c r="AQ27" s="683"/>
      <c r="AR27" s="683"/>
      <c r="AS27" s="683"/>
      <c r="AT27" s="683"/>
      <c r="AU27" s="683"/>
      <c r="AV27" s="683"/>
      <c r="AW27" s="683"/>
      <c r="AX27" s="683"/>
      <c r="AY27" s="683"/>
      <c r="AZ27" s="683"/>
      <c r="BA27" s="683"/>
      <c r="BB27" s="683"/>
      <c r="BC27" s="683"/>
      <c r="BD27" s="683"/>
      <c r="BE27" s="683"/>
      <c r="BF27" s="684"/>
      <c r="BG27" s="685">
        <v>1170670</v>
      </c>
      <c r="BH27" s="686"/>
      <c r="BI27" s="686"/>
      <c r="BJ27" s="686"/>
      <c r="BK27" s="686"/>
      <c r="BL27" s="686"/>
      <c r="BM27" s="686"/>
      <c r="BN27" s="687"/>
      <c r="BO27" s="688">
        <v>100</v>
      </c>
      <c r="BP27" s="688"/>
      <c r="BQ27" s="688"/>
      <c r="BR27" s="688"/>
      <c r="BS27" s="694" t="s">
        <v>236</v>
      </c>
      <c r="BT27" s="686"/>
      <c r="BU27" s="686"/>
      <c r="BV27" s="686"/>
      <c r="BW27" s="686"/>
      <c r="BX27" s="686"/>
      <c r="BY27" s="686"/>
      <c r="BZ27" s="686"/>
      <c r="CA27" s="686"/>
      <c r="CB27" s="695"/>
      <c r="CD27" s="700" t="s">
        <v>303</v>
      </c>
      <c r="CE27" s="701"/>
      <c r="CF27" s="701"/>
      <c r="CG27" s="701"/>
      <c r="CH27" s="701"/>
      <c r="CI27" s="701"/>
      <c r="CJ27" s="701"/>
      <c r="CK27" s="701"/>
      <c r="CL27" s="701"/>
      <c r="CM27" s="701"/>
      <c r="CN27" s="701"/>
      <c r="CO27" s="701"/>
      <c r="CP27" s="701"/>
      <c r="CQ27" s="702"/>
      <c r="CR27" s="685">
        <v>1122057</v>
      </c>
      <c r="CS27" s="721"/>
      <c r="CT27" s="721"/>
      <c r="CU27" s="721"/>
      <c r="CV27" s="721"/>
      <c r="CW27" s="721"/>
      <c r="CX27" s="721"/>
      <c r="CY27" s="722"/>
      <c r="CZ27" s="690">
        <v>14.5</v>
      </c>
      <c r="DA27" s="719"/>
      <c r="DB27" s="719"/>
      <c r="DC27" s="723"/>
      <c r="DD27" s="694">
        <v>306063</v>
      </c>
      <c r="DE27" s="721"/>
      <c r="DF27" s="721"/>
      <c r="DG27" s="721"/>
      <c r="DH27" s="721"/>
      <c r="DI27" s="721"/>
      <c r="DJ27" s="721"/>
      <c r="DK27" s="722"/>
      <c r="DL27" s="694">
        <v>305428</v>
      </c>
      <c r="DM27" s="721"/>
      <c r="DN27" s="721"/>
      <c r="DO27" s="721"/>
      <c r="DP27" s="721"/>
      <c r="DQ27" s="721"/>
      <c r="DR27" s="721"/>
      <c r="DS27" s="721"/>
      <c r="DT27" s="721"/>
      <c r="DU27" s="721"/>
      <c r="DV27" s="722"/>
      <c r="DW27" s="690">
        <v>7.9</v>
      </c>
      <c r="DX27" s="719"/>
      <c r="DY27" s="719"/>
      <c r="DZ27" s="719"/>
      <c r="EA27" s="719"/>
      <c r="EB27" s="719"/>
      <c r="EC27" s="720"/>
    </row>
    <row r="28" spans="2:133" ht="11.25" customHeight="1">
      <c r="B28" s="682" t="s">
        <v>304</v>
      </c>
      <c r="C28" s="683"/>
      <c r="D28" s="683"/>
      <c r="E28" s="683"/>
      <c r="F28" s="683"/>
      <c r="G28" s="683"/>
      <c r="H28" s="683"/>
      <c r="I28" s="683"/>
      <c r="J28" s="683"/>
      <c r="K28" s="683"/>
      <c r="L28" s="683"/>
      <c r="M28" s="683"/>
      <c r="N28" s="683"/>
      <c r="O28" s="683"/>
      <c r="P28" s="683"/>
      <c r="Q28" s="684"/>
      <c r="R28" s="685">
        <v>41148</v>
      </c>
      <c r="S28" s="686"/>
      <c r="T28" s="686"/>
      <c r="U28" s="686"/>
      <c r="V28" s="686"/>
      <c r="W28" s="686"/>
      <c r="X28" s="686"/>
      <c r="Y28" s="687"/>
      <c r="Z28" s="688">
        <v>0.5</v>
      </c>
      <c r="AA28" s="688"/>
      <c r="AB28" s="688"/>
      <c r="AC28" s="688"/>
      <c r="AD28" s="689">
        <v>8183</v>
      </c>
      <c r="AE28" s="689"/>
      <c r="AF28" s="689"/>
      <c r="AG28" s="689"/>
      <c r="AH28" s="689"/>
      <c r="AI28" s="689"/>
      <c r="AJ28" s="689"/>
      <c r="AK28" s="689"/>
      <c r="AL28" s="690">
        <v>0.2</v>
      </c>
      <c r="AM28" s="691"/>
      <c r="AN28" s="691"/>
      <c r="AO28" s="692"/>
      <c r="AP28" s="682"/>
      <c r="AQ28" s="683"/>
      <c r="AR28" s="683"/>
      <c r="AS28" s="683"/>
      <c r="AT28" s="683"/>
      <c r="AU28" s="683"/>
      <c r="AV28" s="683"/>
      <c r="AW28" s="683"/>
      <c r="AX28" s="683"/>
      <c r="AY28" s="683"/>
      <c r="AZ28" s="683"/>
      <c r="BA28" s="683"/>
      <c r="BB28" s="683"/>
      <c r="BC28" s="683"/>
      <c r="BD28" s="683"/>
      <c r="BE28" s="683"/>
      <c r="BF28" s="684"/>
      <c r="BG28" s="685"/>
      <c r="BH28" s="686"/>
      <c r="BI28" s="686"/>
      <c r="BJ28" s="686"/>
      <c r="BK28" s="686"/>
      <c r="BL28" s="686"/>
      <c r="BM28" s="686"/>
      <c r="BN28" s="687"/>
      <c r="BO28" s="688"/>
      <c r="BP28" s="688"/>
      <c r="BQ28" s="688"/>
      <c r="BR28" s="688"/>
      <c r="BS28" s="694"/>
      <c r="BT28" s="686"/>
      <c r="BU28" s="686"/>
      <c r="BV28" s="686"/>
      <c r="BW28" s="686"/>
      <c r="BX28" s="686"/>
      <c r="BY28" s="686"/>
      <c r="BZ28" s="686"/>
      <c r="CA28" s="686"/>
      <c r="CB28" s="695"/>
      <c r="CD28" s="700" t="s">
        <v>305</v>
      </c>
      <c r="CE28" s="701"/>
      <c r="CF28" s="701"/>
      <c r="CG28" s="701"/>
      <c r="CH28" s="701"/>
      <c r="CI28" s="701"/>
      <c r="CJ28" s="701"/>
      <c r="CK28" s="701"/>
      <c r="CL28" s="701"/>
      <c r="CM28" s="701"/>
      <c r="CN28" s="701"/>
      <c r="CO28" s="701"/>
      <c r="CP28" s="701"/>
      <c r="CQ28" s="702"/>
      <c r="CR28" s="685">
        <v>760985</v>
      </c>
      <c r="CS28" s="686"/>
      <c r="CT28" s="686"/>
      <c r="CU28" s="686"/>
      <c r="CV28" s="686"/>
      <c r="CW28" s="686"/>
      <c r="CX28" s="686"/>
      <c r="CY28" s="687"/>
      <c r="CZ28" s="690">
        <v>9.9</v>
      </c>
      <c r="DA28" s="719"/>
      <c r="DB28" s="719"/>
      <c r="DC28" s="723"/>
      <c r="DD28" s="694">
        <v>755355</v>
      </c>
      <c r="DE28" s="686"/>
      <c r="DF28" s="686"/>
      <c r="DG28" s="686"/>
      <c r="DH28" s="686"/>
      <c r="DI28" s="686"/>
      <c r="DJ28" s="686"/>
      <c r="DK28" s="687"/>
      <c r="DL28" s="694">
        <v>755355</v>
      </c>
      <c r="DM28" s="686"/>
      <c r="DN28" s="686"/>
      <c r="DO28" s="686"/>
      <c r="DP28" s="686"/>
      <c r="DQ28" s="686"/>
      <c r="DR28" s="686"/>
      <c r="DS28" s="686"/>
      <c r="DT28" s="686"/>
      <c r="DU28" s="686"/>
      <c r="DV28" s="687"/>
      <c r="DW28" s="690">
        <v>19.600000000000001</v>
      </c>
      <c r="DX28" s="719"/>
      <c r="DY28" s="719"/>
      <c r="DZ28" s="719"/>
      <c r="EA28" s="719"/>
      <c r="EB28" s="719"/>
      <c r="EC28" s="720"/>
    </row>
    <row r="29" spans="2:133" ht="11.25" customHeight="1">
      <c r="B29" s="682" t="s">
        <v>306</v>
      </c>
      <c r="C29" s="683"/>
      <c r="D29" s="683"/>
      <c r="E29" s="683"/>
      <c r="F29" s="683"/>
      <c r="G29" s="683"/>
      <c r="H29" s="683"/>
      <c r="I29" s="683"/>
      <c r="J29" s="683"/>
      <c r="K29" s="683"/>
      <c r="L29" s="683"/>
      <c r="M29" s="683"/>
      <c r="N29" s="683"/>
      <c r="O29" s="683"/>
      <c r="P29" s="683"/>
      <c r="Q29" s="684"/>
      <c r="R29" s="685">
        <v>15630</v>
      </c>
      <c r="S29" s="686"/>
      <c r="T29" s="686"/>
      <c r="U29" s="686"/>
      <c r="V29" s="686"/>
      <c r="W29" s="686"/>
      <c r="X29" s="686"/>
      <c r="Y29" s="687"/>
      <c r="Z29" s="688">
        <v>0.2</v>
      </c>
      <c r="AA29" s="688"/>
      <c r="AB29" s="688"/>
      <c r="AC29" s="688"/>
      <c r="AD29" s="689">
        <v>2049</v>
      </c>
      <c r="AE29" s="689"/>
      <c r="AF29" s="689"/>
      <c r="AG29" s="689"/>
      <c r="AH29" s="689"/>
      <c r="AI29" s="689"/>
      <c r="AJ29" s="689"/>
      <c r="AK29" s="689"/>
      <c r="AL29" s="690">
        <v>0.1</v>
      </c>
      <c r="AM29" s="691"/>
      <c r="AN29" s="691"/>
      <c r="AO29" s="692"/>
      <c r="AP29" s="735"/>
      <c r="AQ29" s="736"/>
      <c r="AR29" s="736"/>
      <c r="AS29" s="736"/>
      <c r="AT29" s="736"/>
      <c r="AU29" s="736"/>
      <c r="AV29" s="736"/>
      <c r="AW29" s="736"/>
      <c r="AX29" s="736"/>
      <c r="AY29" s="736"/>
      <c r="AZ29" s="736"/>
      <c r="BA29" s="736"/>
      <c r="BB29" s="736"/>
      <c r="BC29" s="736"/>
      <c r="BD29" s="736"/>
      <c r="BE29" s="736"/>
      <c r="BF29" s="737"/>
      <c r="BG29" s="685"/>
      <c r="BH29" s="686"/>
      <c r="BI29" s="686"/>
      <c r="BJ29" s="686"/>
      <c r="BK29" s="686"/>
      <c r="BL29" s="686"/>
      <c r="BM29" s="686"/>
      <c r="BN29" s="687"/>
      <c r="BO29" s="688"/>
      <c r="BP29" s="688"/>
      <c r="BQ29" s="688"/>
      <c r="BR29" s="688"/>
      <c r="BS29" s="689"/>
      <c r="BT29" s="689"/>
      <c r="BU29" s="689"/>
      <c r="BV29" s="689"/>
      <c r="BW29" s="689"/>
      <c r="BX29" s="689"/>
      <c r="BY29" s="689"/>
      <c r="BZ29" s="689"/>
      <c r="CA29" s="689"/>
      <c r="CB29" s="693"/>
      <c r="CD29" s="725" t="s">
        <v>307</v>
      </c>
      <c r="CE29" s="726"/>
      <c r="CF29" s="700" t="s">
        <v>70</v>
      </c>
      <c r="CG29" s="701"/>
      <c r="CH29" s="701"/>
      <c r="CI29" s="701"/>
      <c r="CJ29" s="701"/>
      <c r="CK29" s="701"/>
      <c r="CL29" s="701"/>
      <c r="CM29" s="701"/>
      <c r="CN29" s="701"/>
      <c r="CO29" s="701"/>
      <c r="CP29" s="701"/>
      <c r="CQ29" s="702"/>
      <c r="CR29" s="685">
        <v>760985</v>
      </c>
      <c r="CS29" s="721"/>
      <c r="CT29" s="721"/>
      <c r="CU29" s="721"/>
      <c r="CV29" s="721"/>
      <c r="CW29" s="721"/>
      <c r="CX29" s="721"/>
      <c r="CY29" s="722"/>
      <c r="CZ29" s="690">
        <v>9.9</v>
      </c>
      <c r="DA29" s="719"/>
      <c r="DB29" s="719"/>
      <c r="DC29" s="723"/>
      <c r="DD29" s="694">
        <v>755355</v>
      </c>
      <c r="DE29" s="721"/>
      <c r="DF29" s="721"/>
      <c r="DG29" s="721"/>
      <c r="DH29" s="721"/>
      <c r="DI29" s="721"/>
      <c r="DJ29" s="721"/>
      <c r="DK29" s="722"/>
      <c r="DL29" s="694">
        <v>755355</v>
      </c>
      <c r="DM29" s="721"/>
      <c r="DN29" s="721"/>
      <c r="DO29" s="721"/>
      <c r="DP29" s="721"/>
      <c r="DQ29" s="721"/>
      <c r="DR29" s="721"/>
      <c r="DS29" s="721"/>
      <c r="DT29" s="721"/>
      <c r="DU29" s="721"/>
      <c r="DV29" s="722"/>
      <c r="DW29" s="690">
        <v>19.600000000000001</v>
      </c>
      <c r="DX29" s="719"/>
      <c r="DY29" s="719"/>
      <c r="DZ29" s="719"/>
      <c r="EA29" s="719"/>
      <c r="EB29" s="719"/>
      <c r="EC29" s="720"/>
    </row>
    <row r="30" spans="2:133" ht="11.25" customHeight="1">
      <c r="B30" s="682" t="s">
        <v>308</v>
      </c>
      <c r="C30" s="683"/>
      <c r="D30" s="683"/>
      <c r="E30" s="683"/>
      <c r="F30" s="683"/>
      <c r="G30" s="683"/>
      <c r="H30" s="683"/>
      <c r="I30" s="683"/>
      <c r="J30" s="683"/>
      <c r="K30" s="683"/>
      <c r="L30" s="683"/>
      <c r="M30" s="683"/>
      <c r="N30" s="683"/>
      <c r="O30" s="683"/>
      <c r="P30" s="683"/>
      <c r="Q30" s="684"/>
      <c r="R30" s="685">
        <v>6406</v>
      </c>
      <c r="S30" s="686"/>
      <c r="T30" s="686"/>
      <c r="U30" s="686"/>
      <c r="V30" s="686"/>
      <c r="W30" s="686"/>
      <c r="X30" s="686"/>
      <c r="Y30" s="687"/>
      <c r="Z30" s="688">
        <v>0.1</v>
      </c>
      <c r="AA30" s="688"/>
      <c r="AB30" s="688"/>
      <c r="AC30" s="688"/>
      <c r="AD30" s="689" t="s">
        <v>236</v>
      </c>
      <c r="AE30" s="689"/>
      <c r="AF30" s="689"/>
      <c r="AG30" s="689"/>
      <c r="AH30" s="689"/>
      <c r="AI30" s="689"/>
      <c r="AJ30" s="689"/>
      <c r="AK30" s="689"/>
      <c r="AL30" s="690" t="s">
        <v>236</v>
      </c>
      <c r="AM30" s="691"/>
      <c r="AN30" s="691"/>
      <c r="AO30" s="692"/>
      <c r="AP30" s="664" t="s">
        <v>225</v>
      </c>
      <c r="AQ30" s="665"/>
      <c r="AR30" s="665"/>
      <c r="AS30" s="665"/>
      <c r="AT30" s="665"/>
      <c r="AU30" s="665"/>
      <c r="AV30" s="665"/>
      <c r="AW30" s="665"/>
      <c r="AX30" s="665"/>
      <c r="AY30" s="665"/>
      <c r="AZ30" s="665"/>
      <c r="BA30" s="665"/>
      <c r="BB30" s="665"/>
      <c r="BC30" s="665"/>
      <c r="BD30" s="665"/>
      <c r="BE30" s="665"/>
      <c r="BF30" s="666"/>
      <c r="BG30" s="664" t="s">
        <v>309</v>
      </c>
      <c r="BH30" s="738"/>
      <c r="BI30" s="738"/>
      <c r="BJ30" s="738"/>
      <c r="BK30" s="738"/>
      <c r="BL30" s="738"/>
      <c r="BM30" s="738"/>
      <c r="BN30" s="738"/>
      <c r="BO30" s="738"/>
      <c r="BP30" s="738"/>
      <c r="BQ30" s="739"/>
      <c r="BR30" s="664" t="s">
        <v>310</v>
      </c>
      <c r="BS30" s="738"/>
      <c r="BT30" s="738"/>
      <c r="BU30" s="738"/>
      <c r="BV30" s="738"/>
      <c r="BW30" s="738"/>
      <c r="BX30" s="738"/>
      <c r="BY30" s="738"/>
      <c r="BZ30" s="738"/>
      <c r="CA30" s="738"/>
      <c r="CB30" s="739"/>
      <c r="CD30" s="727"/>
      <c r="CE30" s="728"/>
      <c r="CF30" s="700" t="s">
        <v>311</v>
      </c>
      <c r="CG30" s="701"/>
      <c r="CH30" s="701"/>
      <c r="CI30" s="701"/>
      <c r="CJ30" s="701"/>
      <c r="CK30" s="701"/>
      <c r="CL30" s="701"/>
      <c r="CM30" s="701"/>
      <c r="CN30" s="701"/>
      <c r="CO30" s="701"/>
      <c r="CP30" s="701"/>
      <c r="CQ30" s="702"/>
      <c r="CR30" s="685">
        <v>719244</v>
      </c>
      <c r="CS30" s="686"/>
      <c r="CT30" s="686"/>
      <c r="CU30" s="686"/>
      <c r="CV30" s="686"/>
      <c r="CW30" s="686"/>
      <c r="CX30" s="686"/>
      <c r="CY30" s="687"/>
      <c r="CZ30" s="690">
        <v>9.3000000000000007</v>
      </c>
      <c r="DA30" s="719"/>
      <c r="DB30" s="719"/>
      <c r="DC30" s="723"/>
      <c r="DD30" s="694">
        <v>714239</v>
      </c>
      <c r="DE30" s="686"/>
      <c r="DF30" s="686"/>
      <c r="DG30" s="686"/>
      <c r="DH30" s="686"/>
      <c r="DI30" s="686"/>
      <c r="DJ30" s="686"/>
      <c r="DK30" s="687"/>
      <c r="DL30" s="694">
        <v>714239</v>
      </c>
      <c r="DM30" s="686"/>
      <c r="DN30" s="686"/>
      <c r="DO30" s="686"/>
      <c r="DP30" s="686"/>
      <c r="DQ30" s="686"/>
      <c r="DR30" s="686"/>
      <c r="DS30" s="686"/>
      <c r="DT30" s="686"/>
      <c r="DU30" s="686"/>
      <c r="DV30" s="687"/>
      <c r="DW30" s="690">
        <v>18.600000000000001</v>
      </c>
      <c r="DX30" s="719"/>
      <c r="DY30" s="719"/>
      <c r="DZ30" s="719"/>
      <c r="EA30" s="719"/>
      <c r="EB30" s="719"/>
      <c r="EC30" s="720"/>
    </row>
    <row r="31" spans="2:133" ht="11.25" customHeight="1">
      <c r="B31" s="682" t="s">
        <v>312</v>
      </c>
      <c r="C31" s="683"/>
      <c r="D31" s="683"/>
      <c r="E31" s="683"/>
      <c r="F31" s="683"/>
      <c r="G31" s="683"/>
      <c r="H31" s="683"/>
      <c r="I31" s="683"/>
      <c r="J31" s="683"/>
      <c r="K31" s="683"/>
      <c r="L31" s="683"/>
      <c r="M31" s="683"/>
      <c r="N31" s="683"/>
      <c r="O31" s="683"/>
      <c r="P31" s="683"/>
      <c r="Q31" s="684"/>
      <c r="R31" s="685">
        <v>2626942</v>
      </c>
      <c r="S31" s="686"/>
      <c r="T31" s="686"/>
      <c r="U31" s="686"/>
      <c r="V31" s="686"/>
      <c r="W31" s="686"/>
      <c r="X31" s="686"/>
      <c r="Y31" s="687"/>
      <c r="Z31" s="688">
        <v>33</v>
      </c>
      <c r="AA31" s="688"/>
      <c r="AB31" s="688"/>
      <c r="AC31" s="688"/>
      <c r="AD31" s="689" t="s">
        <v>236</v>
      </c>
      <c r="AE31" s="689"/>
      <c r="AF31" s="689"/>
      <c r="AG31" s="689"/>
      <c r="AH31" s="689"/>
      <c r="AI31" s="689"/>
      <c r="AJ31" s="689"/>
      <c r="AK31" s="689"/>
      <c r="AL31" s="690" t="s">
        <v>130</v>
      </c>
      <c r="AM31" s="691"/>
      <c r="AN31" s="691"/>
      <c r="AO31" s="692"/>
      <c r="AP31" s="742" t="s">
        <v>313</v>
      </c>
      <c r="AQ31" s="743"/>
      <c r="AR31" s="743"/>
      <c r="AS31" s="743"/>
      <c r="AT31" s="748" t="s">
        <v>314</v>
      </c>
      <c r="AU31" s="231"/>
      <c r="AV31" s="231"/>
      <c r="AW31" s="231"/>
      <c r="AX31" s="671" t="s">
        <v>189</v>
      </c>
      <c r="AY31" s="672"/>
      <c r="AZ31" s="672"/>
      <c r="BA31" s="672"/>
      <c r="BB31" s="672"/>
      <c r="BC31" s="672"/>
      <c r="BD31" s="672"/>
      <c r="BE31" s="672"/>
      <c r="BF31" s="673"/>
      <c r="BG31" s="753">
        <v>99.2</v>
      </c>
      <c r="BH31" s="740"/>
      <c r="BI31" s="740"/>
      <c r="BJ31" s="740"/>
      <c r="BK31" s="740"/>
      <c r="BL31" s="740"/>
      <c r="BM31" s="680">
        <v>96.3</v>
      </c>
      <c r="BN31" s="740"/>
      <c r="BO31" s="740"/>
      <c r="BP31" s="740"/>
      <c r="BQ31" s="741"/>
      <c r="BR31" s="753">
        <v>99.1</v>
      </c>
      <c r="BS31" s="740"/>
      <c r="BT31" s="740"/>
      <c r="BU31" s="740"/>
      <c r="BV31" s="740"/>
      <c r="BW31" s="740"/>
      <c r="BX31" s="680">
        <v>95.6</v>
      </c>
      <c r="BY31" s="740"/>
      <c r="BZ31" s="740"/>
      <c r="CA31" s="740"/>
      <c r="CB31" s="741"/>
      <c r="CD31" s="727"/>
      <c r="CE31" s="728"/>
      <c r="CF31" s="700" t="s">
        <v>315</v>
      </c>
      <c r="CG31" s="701"/>
      <c r="CH31" s="701"/>
      <c r="CI31" s="701"/>
      <c r="CJ31" s="701"/>
      <c r="CK31" s="701"/>
      <c r="CL31" s="701"/>
      <c r="CM31" s="701"/>
      <c r="CN31" s="701"/>
      <c r="CO31" s="701"/>
      <c r="CP31" s="701"/>
      <c r="CQ31" s="702"/>
      <c r="CR31" s="685">
        <v>41741</v>
      </c>
      <c r="CS31" s="721"/>
      <c r="CT31" s="721"/>
      <c r="CU31" s="721"/>
      <c r="CV31" s="721"/>
      <c r="CW31" s="721"/>
      <c r="CX31" s="721"/>
      <c r="CY31" s="722"/>
      <c r="CZ31" s="690">
        <v>0.5</v>
      </c>
      <c r="DA31" s="719"/>
      <c r="DB31" s="719"/>
      <c r="DC31" s="723"/>
      <c r="DD31" s="694">
        <v>41116</v>
      </c>
      <c r="DE31" s="721"/>
      <c r="DF31" s="721"/>
      <c r="DG31" s="721"/>
      <c r="DH31" s="721"/>
      <c r="DI31" s="721"/>
      <c r="DJ31" s="721"/>
      <c r="DK31" s="722"/>
      <c r="DL31" s="694">
        <v>41116</v>
      </c>
      <c r="DM31" s="721"/>
      <c r="DN31" s="721"/>
      <c r="DO31" s="721"/>
      <c r="DP31" s="721"/>
      <c r="DQ31" s="721"/>
      <c r="DR31" s="721"/>
      <c r="DS31" s="721"/>
      <c r="DT31" s="721"/>
      <c r="DU31" s="721"/>
      <c r="DV31" s="722"/>
      <c r="DW31" s="690">
        <v>1.1000000000000001</v>
      </c>
      <c r="DX31" s="719"/>
      <c r="DY31" s="719"/>
      <c r="DZ31" s="719"/>
      <c r="EA31" s="719"/>
      <c r="EB31" s="719"/>
      <c r="EC31" s="720"/>
    </row>
    <row r="32" spans="2:133" ht="11.25" customHeight="1">
      <c r="B32" s="731" t="s">
        <v>316</v>
      </c>
      <c r="C32" s="732"/>
      <c r="D32" s="732"/>
      <c r="E32" s="732"/>
      <c r="F32" s="732"/>
      <c r="G32" s="732"/>
      <c r="H32" s="732"/>
      <c r="I32" s="732"/>
      <c r="J32" s="732"/>
      <c r="K32" s="732"/>
      <c r="L32" s="732"/>
      <c r="M32" s="732"/>
      <c r="N32" s="732"/>
      <c r="O32" s="732"/>
      <c r="P32" s="732"/>
      <c r="Q32" s="733"/>
      <c r="R32" s="685" t="s">
        <v>236</v>
      </c>
      <c r="S32" s="686"/>
      <c r="T32" s="686"/>
      <c r="U32" s="686"/>
      <c r="V32" s="686"/>
      <c r="W32" s="686"/>
      <c r="X32" s="686"/>
      <c r="Y32" s="687"/>
      <c r="Z32" s="688" t="s">
        <v>130</v>
      </c>
      <c r="AA32" s="688"/>
      <c r="AB32" s="688"/>
      <c r="AC32" s="688"/>
      <c r="AD32" s="689" t="s">
        <v>236</v>
      </c>
      <c r="AE32" s="689"/>
      <c r="AF32" s="689"/>
      <c r="AG32" s="689"/>
      <c r="AH32" s="689"/>
      <c r="AI32" s="689"/>
      <c r="AJ32" s="689"/>
      <c r="AK32" s="689"/>
      <c r="AL32" s="690" t="s">
        <v>236</v>
      </c>
      <c r="AM32" s="691"/>
      <c r="AN32" s="691"/>
      <c r="AO32" s="692"/>
      <c r="AP32" s="744"/>
      <c r="AQ32" s="745"/>
      <c r="AR32" s="745"/>
      <c r="AS32" s="745"/>
      <c r="AT32" s="749"/>
      <c r="AU32" s="230" t="s">
        <v>317</v>
      </c>
      <c r="AV32" s="230"/>
      <c r="AW32" s="230"/>
      <c r="AX32" s="682" t="s">
        <v>318</v>
      </c>
      <c r="AY32" s="683"/>
      <c r="AZ32" s="683"/>
      <c r="BA32" s="683"/>
      <c r="BB32" s="683"/>
      <c r="BC32" s="683"/>
      <c r="BD32" s="683"/>
      <c r="BE32" s="683"/>
      <c r="BF32" s="684"/>
      <c r="BG32" s="754">
        <v>99.2</v>
      </c>
      <c r="BH32" s="721"/>
      <c r="BI32" s="721"/>
      <c r="BJ32" s="721"/>
      <c r="BK32" s="721"/>
      <c r="BL32" s="721"/>
      <c r="BM32" s="691">
        <v>96.4</v>
      </c>
      <c r="BN32" s="751"/>
      <c r="BO32" s="751"/>
      <c r="BP32" s="751"/>
      <c r="BQ32" s="752"/>
      <c r="BR32" s="754">
        <v>99.1</v>
      </c>
      <c r="BS32" s="721"/>
      <c r="BT32" s="721"/>
      <c r="BU32" s="721"/>
      <c r="BV32" s="721"/>
      <c r="BW32" s="721"/>
      <c r="BX32" s="691">
        <v>95.6</v>
      </c>
      <c r="BY32" s="751"/>
      <c r="BZ32" s="751"/>
      <c r="CA32" s="751"/>
      <c r="CB32" s="752"/>
      <c r="CD32" s="729"/>
      <c r="CE32" s="730"/>
      <c r="CF32" s="700" t="s">
        <v>319</v>
      </c>
      <c r="CG32" s="701"/>
      <c r="CH32" s="701"/>
      <c r="CI32" s="701"/>
      <c r="CJ32" s="701"/>
      <c r="CK32" s="701"/>
      <c r="CL32" s="701"/>
      <c r="CM32" s="701"/>
      <c r="CN32" s="701"/>
      <c r="CO32" s="701"/>
      <c r="CP32" s="701"/>
      <c r="CQ32" s="702"/>
      <c r="CR32" s="685" t="s">
        <v>130</v>
      </c>
      <c r="CS32" s="686"/>
      <c r="CT32" s="686"/>
      <c r="CU32" s="686"/>
      <c r="CV32" s="686"/>
      <c r="CW32" s="686"/>
      <c r="CX32" s="686"/>
      <c r="CY32" s="687"/>
      <c r="CZ32" s="690" t="s">
        <v>130</v>
      </c>
      <c r="DA32" s="719"/>
      <c r="DB32" s="719"/>
      <c r="DC32" s="723"/>
      <c r="DD32" s="694" t="s">
        <v>236</v>
      </c>
      <c r="DE32" s="686"/>
      <c r="DF32" s="686"/>
      <c r="DG32" s="686"/>
      <c r="DH32" s="686"/>
      <c r="DI32" s="686"/>
      <c r="DJ32" s="686"/>
      <c r="DK32" s="687"/>
      <c r="DL32" s="694" t="s">
        <v>130</v>
      </c>
      <c r="DM32" s="686"/>
      <c r="DN32" s="686"/>
      <c r="DO32" s="686"/>
      <c r="DP32" s="686"/>
      <c r="DQ32" s="686"/>
      <c r="DR32" s="686"/>
      <c r="DS32" s="686"/>
      <c r="DT32" s="686"/>
      <c r="DU32" s="686"/>
      <c r="DV32" s="687"/>
      <c r="DW32" s="690" t="s">
        <v>130</v>
      </c>
      <c r="DX32" s="719"/>
      <c r="DY32" s="719"/>
      <c r="DZ32" s="719"/>
      <c r="EA32" s="719"/>
      <c r="EB32" s="719"/>
      <c r="EC32" s="720"/>
    </row>
    <row r="33" spans="2:133" ht="11.25" customHeight="1">
      <c r="B33" s="682" t="s">
        <v>320</v>
      </c>
      <c r="C33" s="683"/>
      <c r="D33" s="683"/>
      <c r="E33" s="683"/>
      <c r="F33" s="683"/>
      <c r="G33" s="683"/>
      <c r="H33" s="683"/>
      <c r="I33" s="683"/>
      <c r="J33" s="683"/>
      <c r="K33" s="683"/>
      <c r="L33" s="683"/>
      <c r="M33" s="683"/>
      <c r="N33" s="683"/>
      <c r="O33" s="683"/>
      <c r="P33" s="683"/>
      <c r="Q33" s="684"/>
      <c r="R33" s="685">
        <v>568875</v>
      </c>
      <c r="S33" s="686"/>
      <c r="T33" s="686"/>
      <c r="U33" s="686"/>
      <c r="V33" s="686"/>
      <c r="W33" s="686"/>
      <c r="X33" s="686"/>
      <c r="Y33" s="687"/>
      <c r="Z33" s="688">
        <v>7.1</v>
      </c>
      <c r="AA33" s="688"/>
      <c r="AB33" s="688"/>
      <c r="AC33" s="688"/>
      <c r="AD33" s="689" t="s">
        <v>236</v>
      </c>
      <c r="AE33" s="689"/>
      <c r="AF33" s="689"/>
      <c r="AG33" s="689"/>
      <c r="AH33" s="689"/>
      <c r="AI33" s="689"/>
      <c r="AJ33" s="689"/>
      <c r="AK33" s="689"/>
      <c r="AL33" s="690" t="s">
        <v>236</v>
      </c>
      <c r="AM33" s="691"/>
      <c r="AN33" s="691"/>
      <c r="AO33" s="692"/>
      <c r="AP33" s="746"/>
      <c r="AQ33" s="747"/>
      <c r="AR33" s="747"/>
      <c r="AS33" s="747"/>
      <c r="AT33" s="750"/>
      <c r="AU33" s="232"/>
      <c r="AV33" s="232"/>
      <c r="AW33" s="232"/>
      <c r="AX33" s="735" t="s">
        <v>321</v>
      </c>
      <c r="AY33" s="736"/>
      <c r="AZ33" s="736"/>
      <c r="BA33" s="736"/>
      <c r="BB33" s="736"/>
      <c r="BC33" s="736"/>
      <c r="BD33" s="736"/>
      <c r="BE33" s="736"/>
      <c r="BF33" s="737"/>
      <c r="BG33" s="755">
        <v>99.1</v>
      </c>
      <c r="BH33" s="756"/>
      <c r="BI33" s="756"/>
      <c r="BJ33" s="756"/>
      <c r="BK33" s="756"/>
      <c r="BL33" s="756"/>
      <c r="BM33" s="757">
        <v>95.4</v>
      </c>
      <c r="BN33" s="756"/>
      <c r="BO33" s="756"/>
      <c r="BP33" s="756"/>
      <c r="BQ33" s="758"/>
      <c r="BR33" s="755">
        <v>99</v>
      </c>
      <c r="BS33" s="756"/>
      <c r="BT33" s="756"/>
      <c r="BU33" s="756"/>
      <c r="BV33" s="756"/>
      <c r="BW33" s="756"/>
      <c r="BX33" s="757">
        <v>94.7</v>
      </c>
      <c r="BY33" s="756"/>
      <c r="BZ33" s="756"/>
      <c r="CA33" s="756"/>
      <c r="CB33" s="758"/>
      <c r="CD33" s="700" t="s">
        <v>322</v>
      </c>
      <c r="CE33" s="701"/>
      <c r="CF33" s="701"/>
      <c r="CG33" s="701"/>
      <c r="CH33" s="701"/>
      <c r="CI33" s="701"/>
      <c r="CJ33" s="701"/>
      <c r="CK33" s="701"/>
      <c r="CL33" s="701"/>
      <c r="CM33" s="701"/>
      <c r="CN33" s="701"/>
      <c r="CO33" s="701"/>
      <c r="CP33" s="701"/>
      <c r="CQ33" s="702"/>
      <c r="CR33" s="685">
        <v>3944617</v>
      </c>
      <c r="CS33" s="721"/>
      <c r="CT33" s="721"/>
      <c r="CU33" s="721"/>
      <c r="CV33" s="721"/>
      <c r="CW33" s="721"/>
      <c r="CX33" s="721"/>
      <c r="CY33" s="722"/>
      <c r="CZ33" s="690">
        <v>51.1</v>
      </c>
      <c r="DA33" s="719"/>
      <c r="DB33" s="719"/>
      <c r="DC33" s="723"/>
      <c r="DD33" s="694">
        <v>2278992</v>
      </c>
      <c r="DE33" s="721"/>
      <c r="DF33" s="721"/>
      <c r="DG33" s="721"/>
      <c r="DH33" s="721"/>
      <c r="DI33" s="721"/>
      <c r="DJ33" s="721"/>
      <c r="DK33" s="722"/>
      <c r="DL33" s="694">
        <v>1672160</v>
      </c>
      <c r="DM33" s="721"/>
      <c r="DN33" s="721"/>
      <c r="DO33" s="721"/>
      <c r="DP33" s="721"/>
      <c r="DQ33" s="721"/>
      <c r="DR33" s="721"/>
      <c r="DS33" s="721"/>
      <c r="DT33" s="721"/>
      <c r="DU33" s="721"/>
      <c r="DV33" s="722"/>
      <c r="DW33" s="690">
        <v>43.5</v>
      </c>
      <c r="DX33" s="719"/>
      <c r="DY33" s="719"/>
      <c r="DZ33" s="719"/>
      <c r="EA33" s="719"/>
      <c r="EB33" s="719"/>
      <c r="EC33" s="720"/>
    </row>
    <row r="34" spans="2:133" ht="11.25" customHeight="1">
      <c r="B34" s="682" t="s">
        <v>323</v>
      </c>
      <c r="C34" s="683"/>
      <c r="D34" s="683"/>
      <c r="E34" s="683"/>
      <c r="F34" s="683"/>
      <c r="G34" s="683"/>
      <c r="H34" s="683"/>
      <c r="I34" s="683"/>
      <c r="J34" s="683"/>
      <c r="K34" s="683"/>
      <c r="L34" s="683"/>
      <c r="M34" s="683"/>
      <c r="N34" s="683"/>
      <c r="O34" s="683"/>
      <c r="P34" s="683"/>
      <c r="Q34" s="684"/>
      <c r="R34" s="685">
        <v>6048</v>
      </c>
      <c r="S34" s="686"/>
      <c r="T34" s="686"/>
      <c r="U34" s="686"/>
      <c r="V34" s="686"/>
      <c r="W34" s="686"/>
      <c r="X34" s="686"/>
      <c r="Y34" s="687"/>
      <c r="Z34" s="688">
        <v>0.1</v>
      </c>
      <c r="AA34" s="688"/>
      <c r="AB34" s="688"/>
      <c r="AC34" s="688"/>
      <c r="AD34" s="689">
        <v>346</v>
      </c>
      <c r="AE34" s="689"/>
      <c r="AF34" s="689"/>
      <c r="AG34" s="689"/>
      <c r="AH34" s="689"/>
      <c r="AI34" s="689"/>
      <c r="AJ34" s="689"/>
      <c r="AK34" s="689"/>
      <c r="AL34" s="690">
        <v>0</v>
      </c>
      <c r="AM34" s="691"/>
      <c r="AN34" s="691"/>
      <c r="AO34" s="692"/>
      <c r="AP34" s="233"/>
      <c r="AQ34" s="234"/>
      <c r="AR34" s="230"/>
      <c r="AS34" s="231"/>
      <c r="AT34" s="231"/>
      <c r="AU34" s="231"/>
      <c r="AV34" s="231"/>
      <c r="AW34" s="231"/>
      <c r="AX34" s="231"/>
      <c r="AY34" s="231"/>
      <c r="AZ34" s="231"/>
      <c r="BA34" s="231"/>
      <c r="BB34" s="231"/>
      <c r="BC34" s="231"/>
      <c r="BD34" s="231"/>
      <c r="BE34" s="231"/>
      <c r="BF34" s="231"/>
      <c r="BG34" s="234"/>
      <c r="BH34" s="234"/>
      <c r="BI34" s="234"/>
      <c r="BJ34" s="234"/>
      <c r="BK34" s="234"/>
      <c r="BL34" s="234"/>
      <c r="BM34" s="234"/>
      <c r="BN34" s="234"/>
      <c r="BO34" s="234"/>
      <c r="BP34" s="234"/>
      <c r="BQ34" s="234"/>
      <c r="BR34" s="234"/>
      <c r="BS34" s="234"/>
      <c r="BT34" s="234"/>
      <c r="BU34" s="234"/>
      <c r="BV34" s="234"/>
      <c r="BW34" s="234"/>
      <c r="BX34" s="234"/>
      <c r="BY34" s="234"/>
      <c r="BZ34" s="234"/>
      <c r="CA34" s="234"/>
      <c r="CB34" s="234"/>
      <c r="CD34" s="700" t="s">
        <v>324</v>
      </c>
      <c r="CE34" s="701"/>
      <c r="CF34" s="701"/>
      <c r="CG34" s="701"/>
      <c r="CH34" s="701"/>
      <c r="CI34" s="701"/>
      <c r="CJ34" s="701"/>
      <c r="CK34" s="701"/>
      <c r="CL34" s="701"/>
      <c r="CM34" s="701"/>
      <c r="CN34" s="701"/>
      <c r="CO34" s="701"/>
      <c r="CP34" s="701"/>
      <c r="CQ34" s="702"/>
      <c r="CR34" s="685">
        <v>899303</v>
      </c>
      <c r="CS34" s="686"/>
      <c r="CT34" s="686"/>
      <c r="CU34" s="686"/>
      <c r="CV34" s="686"/>
      <c r="CW34" s="686"/>
      <c r="CX34" s="686"/>
      <c r="CY34" s="687"/>
      <c r="CZ34" s="690">
        <v>11.7</v>
      </c>
      <c r="DA34" s="719"/>
      <c r="DB34" s="719"/>
      <c r="DC34" s="723"/>
      <c r="DD34" s="694">
        <v>755378</v>
      </c>
      <c r="DE34" s="686"/>
      <c r="DF34" s="686"/>
      <c r="DG34" s="686"/>
      <c r="DH34" s="686"/>
      <c r="DI34" s="686"/>
      <c r="DJ34" s="686"/>
      <c r="DK34" s="687"/>
      <c r="DL34" s="694">
        <v>645333</v>
      </c>
      <c r="DM34" s="686"/>
      <c r="DN34" s="686"/>
      <c r="DO34" s="686"/>
      <c r="DP34" s="686"/>
      <c r="DQ34" s="686"/>
      <c r="DR34" s="686"/>
      <c r="DS34" s="686"/>
      <c r="DT34" s="686"/>
      <c r="DU34" s="686"/>
      <c r="DV34" s="687"/>
      <c r="DW34" s="690">
        <v>16.8</v>
      </c>
      <c r="DX34" s="719"/>
      <c r="DY34" s="719"/>
      <c r="DZ34" s="719"/>
      <c r="EA34" s="719"/>
      <c r="EB34" s="719"/>
      <c r="EC34" s="720"/>
    </row>
    <row r="35" spans="2:133" ht="11.25" customHeight="1">
      <c r="B35" s="682" t="s">
        <v>325</v>
      </c>
      <c r="C35" s="683"/>
      <c r="D35" s="683"/>
      <c r="E35" s="683"/>
      <c r="F35" s="683"/>
      <c r="G35" s="683"/>
      <c r="H35" s="683"/>
      <c r="I35" s="683"/>
      <c r="J35" s="683"/>
      <c r="K35" s="683"/>
      <c r="L35" s="683"/>
      <c r="M35" s="683"/>
      <c r="N35" s="683"/>
      <c r="O35" s="683"/>
      <c r="P35" s="683"/>
      <c r="Q35" s="684"/>
      <c r="R35" s="685">
        <v>8862</v>
      </c>
      <c r="S35" s="686"/>
      <c r="T35" s="686"/>
      <c r="U35" s="686"/>
      <c r="V35" s="686"/>
      <c r="W35" s="686"/>
      <c r="X35" s="686"/>
      <c r="Y35" s="687"/>
      <c r="Z35" s="688">
        <v>0.1</v>
      </c>
      <c r="AA35" s="688"/>
      <c r="AB35" s="688"/>
      <c r="AC35" s="688"/>
      <c r="AD35" s="689" t="s">
        <v>236</v>
      </c>
      <c r="AE35" s="689"/>
      <c r="AF35" s="689"/>
      <c r="AG35" s="689"/>
      <c r="AH35" s="689"/>
      <c r="AI35" s="689"/>
      <c r="AJ35" s="689"/>
      <c r="AK35" s="689"/>
      <c r="AL35" s="690" t="s">
        <v>236</v>
      </c>
      <c r="AM35" s="691"/>
      <c r="AN35" s="691"/>
      <c r="AO35" s="692"/>
      <c r="AP35" s="235"/>
      <c r="AQ35" s="664" t="s">
        <v>326</v>
      </c>
      <c r="AR35" s="665"/>
      <c r="AS35" s="665"/>
      <c r="AT35" s="665"/>
      <c r="AU35" s="665"/>
      <c r="AV35" s="665"/>
      <c r="AW35" s="665"/>
      <c r="AX35" s="665"/>
      <c r="AY35" s="665"/>
      <c r="AZ35" s="665"/>
      <c r="BA35" s="665"/>
      <c r="BB35" s="665"/>
      <c r="BC35" s="665"/>
      <c r="BD35" s="665"/>
      <c r="BE35" s="665"/>
      <c r="BF35" s="666"/>
      <c r="BG35" s="664" t="s">
        <v>327</v>
      </c>
      <c r="BH35" s="665"/>
      <c r="BI35" s="665"/>
      <c r="BJ35" s="665"/>
      <c r="BK35" s="665"/>
      <c r="BL35" s="665"/>
      <c r="BM35" s="665"/>
      <c r="BN35" s="665"/>
      <c r="BO35" s="665"/>
      <c r="BP35" s="665"/>
      <c r="BQ35" s="665"/>
      <c r="BR35" s="665"/>
      <c r="BS35" s="665"/>
      <c r="BT35" s="665"/>
      <c r="BU35" s="665"/>
      <c r="BV35" s="665"/>
      <c r="BW35" s="665"/>
      <c r="BX35" s="665"/>
      <c r="BY35" s="665"/>
      <c r="BZ35" s="665"/>
      <c r="CA35" s="665"/>
      <c r="CB35" s="666"/>
      <c r="CD35" s="700" t="s">
        <v>328</v>
      </c>
      <c r="CE35" s="701"/>
      <c r="CF35" s="701"/>
      <c r="CG35" s="701"/>
      <c r="CH35" s="701"/>
      <c r="CI35" s="701"/>
      <c r="CJ35" s="701"/>
      <c r="CK35" s="701"/>
      <c r="CL35" s="701"/>
      <c r="CM35" s="701"/>
      <c r="CN35" s="701"/>
      <c r="CO35" s="701"/>
      <c r="CP35" s="701"/>
      <c r="CQ35" s="702"/>
      <c r="CR35" s="685">
        <v>165296</v>
      </c>
      <c r="CS35" s="721"/>
      <c r="CT35" s="721"/>
      <c r="CU35" s="721"/>
      <c r="CV35" s="721"/>
      <c r="CW35" s="721"/>
      <c r="CX35" s="721"/>
      <c r="CY35" s="722"/>
      <c r="CZ35" s="690">
        <v>2.1</v>
      </c>
      <c r="DA35" s="719"/>
      <c r="DB35" s="719"/>
      <c r="DC35" s="723"/>
      <c r="DD35" s="694">
        <v>146334</v>
      </c>
      <c r="DE35" s="721"/>
      <c r="DF35" s="721"/>
      <c r="DG35" s="721"/>
      <c r="DH35" s="721"/>
      <c r="DI35" s="721"/>
      <c r="DJ35" s="721"/>
      <c r="DK35" s="722"/>
      <c r="DL35" s="694">
        <v>103117</v>
      </c>
      <c r="DM35" s="721"/>
      <c r="DN35" s="721"/>
      <c r="DO35" s="721"/>
      <c r="DP35" s="721"/>
      <c r="DQ35" s="721"/>
      <c r="DR35" s="721"/>
      <c r="DS35" s="721"/>
      <c r="DT35" s="721"/>
      <c r="DU35" s="721"/>
      <c r="DV35" s="722"/>
      <c r="DW35" s="690">
        <v>2.7</v>
      </c>
      <c r="DX35" s="719"/>
      <c r="DY35" s="719"/>
      <c r="DZ35" s="719"/>
      <c r="EA35" s="719"/>
      <c r="EB35" s="719"/>
      <c r="EC35" s="720"/>
    </row>
    <row r="36" spans="2:133" ht="11.25" customHeight="1">
      <c r="B36" s="682" t="s">
        <v>329</v>
      </c>
      <c r="C36" s="683"/>
      <c r="D36" s="683"/>
      <c r="E36" s="683"/>
      <c r="F36" s="683"/>
      <c r="G36" s="683"/>
      <c r="H36" s="683"/>
      <c r="I36" s="683"/>
      <c r="J36" s="683"/>
      <c r="K36" s="683"/>
      <c r="L36" s="683"/>
      <c r="M36" s="683"/>
      <c r="N36" s="683"/>
      <c r="O36" s="683"/>
      <c r="P36" s="683"/>
      <c r="Q36" s="684"/>
      <c r="R36" s="685">
        <v>53965</v>
      </c>
      <c r="S36" s="686"/>
      <c r="T36" s="686"/>
      <c r="U36" s="686"/>
      <c r="V36" s="686"/>
      <c r="W36" s="686"/>
      <c r="X36" s="686"/>
      <c r="Y36" s="687"/>
      <c r="Z36" s="688">
        <v>0.7</v>
      </c>
      <c r="AA36" s="688"/>
      <c r="AB36" s="688"/>
      <c r="AC36" s="688"/>
      <c r="AD36" s="689" t="s">
        <v>236</v>
      </c>
      <c r="AE36" s="689"/>
      <c r="AF36" s="689"/>
      <c r="AG36" s="689"/>
      <c r="AH36" s="689"/>
      <c r="AI36" s="689"/>
      <c r="AJ36" s="689"/>
      <c r="AK36" s="689"/>
      <c r="AL36" s="690" t="s">
        <v>236</v>
      </c>
      <c r="AM36" s="691"/>
      <c r="AN36" s="691"/>
      <c r="AO36" s="692"/>
      <c r="AP36" s="235"/>
      <c r="AQ36" s="759" t="s">
        <v>330</v>
      </c>
      <c r="AR36" s="760"/>
      <c r="AS36" s="760"/>
      <c r="AT36" s="760"/>
      <c r="AU36" s="760"/>
      <c r="AV36" s="760"/>
      <c r="AW36" s="760"/>
      <c r="AX36" s="760"/>
      <c r="AY36" s="761"/>
      <c r="AZ36" s="674">
        <v>724741</v>
      </c>
      <c r="BA36" s="675"/>
      <c r="BB36" s="675"/>
      <c r="BC36" s="675"/>
      <c r="BD36" s="675"/>
      <c r="BE36" s="675"/>
      <c r="BF36" s="762"/>
      <c r="BG36" s="696" t="s">
        <v>331</v>
      </c>
      <c r="BH36" s="697"/>
      <c r="BI36" s="697"/>
      <c r="BJ36" s="697"/>
      <c r="BK36" s="697"/>
      <c r="BL36" s="697"/>
      <c r="BM36" s="697"/>
      <c r="BN36" s="697"/>
      <c r="BO36" s="697"/>
      <c r="BP36" s="697"/>
      <c r="BQ36" s="697"/>
      <c r="BR36" s="697"/>
      <c r="BS36" s="697"/>
      <c r="BT36" s="697"/>
      <c r="BU36" s="698"/>
      <c r="BV36" s="674">
        <v>88149</v>
      </c>
      <c r="BW36" s="675"/>
      <c r="BX36" s="675"/>
      <c r="BY36" s="675"/>
      <c r="BZ36" s="675"/>
      <c r="CA36" s="675"/>
      <c r="CB36" s="762"/>
      <c r="CD36" s="700" t="s">
        <v>332</v>
      </c>
      <c r="CE36" s="701"/>
      <c r="CF36" s="701"/>
      <c r="CG36" s="701"/>
      <c r="CH36" s="701"/>
      <c r="CI36" s="701"/>
      <c r="CJ36" s="701"/>
      <c r="CK36" s="701"/>
      <c r="CL36" s="701"/>
      <c r="CM36" s="701"/>
      <c r="CN36" s="701"/>
      <c r="CO36" s="701"/>
      <c r="CP36" s="701"/>
      <c r="CQ36" s="702"/>
      <c r="CR36" s="685">
        <v>1932323</v>
      </c>
      <c r="CS36" s="686"/>
      <c r="CT36" s="686"/>
      <c r="CU36" s="686"/>
      <c r="CV36" s="686"/>
      <c r="CW36" s="686"/>
      <c r="CX36" s="686"/>
      <c r="CY36" s="687"/>
      <c r="CZ36" s="690">
        <v>25</v>
      </c>
      <c r="DA36" s="719"/>
      <c r="DB36" s="719"/>
      <c r="DC36" s="723"/>
      <c r="DD36" s="694">
        <v>563026</v>
      </c>
      <c r="DE36" s="686"/>
      <c r="DF36" s="686"/>
      <c r="DG36" s="686"/>
      <c r="DH36" s="686"/>
      <c r="DI36" s="686"/>
      <c r="DJ36" s="686"/>
      <c r="DK36" s="687"/>
      <c r="DL36" s="694">
        <v>384043</v>
      </c>
      <c r="DM36" s="686"/>
      <c r="DN36" s="686"/>
      <c r="DO36" s="686"/>
      <c r="DP36" s="686"/>
      <c r="DQ36" s="686"/>
      <c r="DR36" s="686"/>
      <c r="DS36" s="686"/>
      <c r="DT36" s="686"/>
      <c r="DU36" s="686"/>
      <c r="DV36" s="687"/>
      <c r="DW36" s="690">
        <v>10</v>
      </c>
      <c r="DX36" s="719"/>
      <c r="DY36" s="719"/>
      <c r="DZ36" s="719"/>
      <c r="EA36" s="719"/>
      <c r="EB36" s="719"/>
      <c r="EC36" s="720"/>
    </row>
    <row r="37" spans="2:133" ht="11.25" customHeight="1">
      <c r="B37" s="682" t="s">
        <v>333</v>
      </c>
      <c r="C37" s="683"/>
      <c r="D37" s="683"/>
      <c r="E37" s="683"/>
      <c r="F37" s="683"/>
      <c r="G37" s="683"/>
      <c r="H37" s="683"/>
      <c r="I37" s="683"/>
      <c r="J37" s="683"/>
      <c r="K37" s="683"/>
      <c r="L37" s="683"/>
      <c r="M37" s="683"/>
      <c r="N37" s="683"/>
      <c r="O37" s="683"/>
      <c r="P37" s="683"/>
      <c r="Q37" s="684"/>
      <c r="R37" s="685">
        <v>167157</v>
      </c>
      <c r="S37" s="686"/>
      <c r="T37" s="686"/>
      <c r="U37" s="686"/>
      <c r="V37" s="686"/>
      <c r="W37" s="686"/>
      <c r="X37" s="686"/>
      <c r="Y37" s="687"/>
      <c r="Z37" s="688">
        <v>2.1</v>
      </c>
      <c r="AA37" s="688"/>
      <c r="AB37" s="688"/>
      <c r="AC37" s="688"/>
      <c r="AD37" s="689" t="s">
        <v>236</v>
      </c>
      <c r="AE37" s="689"/>
      <c r="AF37" s="689"/>
      <c r="AG37" s="689"/>
      <c r="AH37" s="689"/>
      <c r="AI37" s="689"/>
      <c r="AJ37" s="689"/>
      <c r="AK37" s="689"/>
      <c r="AL37" s="690" t="s">
        <v>236</v>
      </c>
      <c r="AM37" s="691"/>
      <c r="AN37" s="691"/>
      <c r="AO37" s="692"/>
      <c r="AQ37" s="763" t="s">
        <v>334</v>
      </c>
      <c r="AR37" s="764"/>
      <c r="AS37" s="764"/>
      <c r="AT37" s="764"/>
      <c r="AU37" s="764"/>
      <c r="AV37" s="764"/>
      <c r="AW37" s="764"/>
      <c r="AX37" s="764"/>
      <c r="AY37" s="765"/>
      <c r="AZ37" s="685">
        <v>161767</v>
      </c>
      <c r="BA37" s="686"/>
      <c r="BB37" s="686"/>
      <c r="BC37" s="686"/>
      <c r="BD37" s="721"/>
      <c r="BE37" s="721"/>
      <c r="BF37" s="752"/>
      <c r="BG37" s="700" t="s">
        <v>335</v>
      </c>
      <c r="BH37" s="701"/>
      <c r="BI37" s="701"/>
      <c r="BJ37" s="701"/>
      <c r="BK37" s="701"/>
      <c r="BL37" s="701"/>
      <c r="BM37" s="701"/>
      <c r="BN37" s="701"/>
      <c r="BO37" s="701"/>
      <c r="BP37" s="701"/>
      <c r="BQ37" s="701"/>
      <c r="BR37" s="701"/>
      <c r="BS37" s="701"/>
      <c r="BT37" s="701"/>
      <c r="BU37" s="702"/>
      <c r="BV37" s="685">
        <v>68883</v>
      </c>
      <c r="BW37" s="686"/>
      <c r="BX37" s="686"/>
      <c r="BY37" s="686"/>
      <c r="BZ37" s="686"/>
      <c r="CA37" s="686"/>
      <c r="CB37" s="695"/>
      <c r="CD37" s="700" t="s">
        <v>336</v>
      </c>
      <c r="CE37" s="701"/>
      <c r="CF37" s="701"/>
      <c r="CG37" s="701"/>
      <c r="CH37" s="701"/>
      <c r="CI37" s="701"/>
      <c r="CJ37" s="701"/>
      <c r="CK37" s="701"/>
      <c r="CL37" s="701"/>
      <c r="CM37" s="701"/>
      <c r="CN37" s="701"/>
      <c r="CO37" s="701"/>
      <c r="CP37" s="701"/>
      <c r="CQ37" s="702"/>
      <c r="CR37" s="685">
        <v>320880</v>
      </c>
      <c r="CS37" s="721"/>
      <c r="CT37" s="721"/>
      <c r="CU37" s="721"/>
      <c r="CV37" s="721"/>
      <c r="CW37" s="721"/>
      <c r="CX37" s="721"/>
      <c r="CY37" s="722"/>
      <c r="CZ37" s="690">
        <v>4.2</v>
      </c>
      <c r="DA37" s="719"/>
      <c r="DB37" s="719"/>
      <c r="DC37" s="723"/>
      <c r="DD37" s="694">
        <v>320880</v>
      </c>
      <c r="DE37" s="721"/>
      <c r="DF37" s="721"/>
      <c r="DG37" s="721"/>
      <c r="DH37" s="721"/>
      <c r="DI37" s="721"/>
      <c r="DJ37" s="721"/>
      <c r="DK37" s="722"/>
      <c r="DL37" s="694">
        <v>315582</v>
      </c>
      <c r="DM37" s="721"/>
      <c r="DN37" s="721"/>
      <c r="DO37" s="721"/>
      <c r="DP37" s="721"/>
      <c r="DQ37" s="721"/>
      <c r="DR37" s="721"/>
      <c r="DS37" s="721"/>
      <c r="DT37" s="721"/>
      <c r="DU37" s="721"/>
      <c r="DV37" s="722"/>
      <c r="DW37" s="690">
        <v>8.1999999999999993</v>
      </c>
      <c r="DX37" s="719"/>
      <c r="DY37" s="719"/>
      <c r="DZ37" s="719"/>
      <c r="EA37" s="719"/>
      <c r="EB37" s="719"/>
      <c r="EC37" s="720"/>
    </row>
    <row r="38" spans="2:133" ht="11.25" customHeight="1">
      <c r="B38" s="682" t="s">
        <v>337</v>
      </c>
      <c r="C38" s="683"/>
      <c r="D38" s="683"/>
      <c r="E38" s="683"/>
      <c r="F38" s="683"/>
      <c r="G38" s="683"/>
      <c r="H38" s="683"/>
      <c r="I38" s="683"/>
      <c r="J38" s="683"/>
      <c r="K38" s="683"/>
      <c r="L38" s="683"/>
      <c r="M38" s="683"/>
      <c r="N38" s="683"/>
      <c r="O38" s="683"/>
      <c r="P38" s="683"/>
      <c r="Q38" s="684"/>
      <c r="R38" s="685">
        <v>83222</v>
      </c>
      <c r="S38" s="686"/>
      <c r="T38" s="686"/>
      <c r="U38" s="686"/>
      <c r="V38" s="686"/>
      <c r="W38" s="686"/>
      <c r="X38" s="686"/>
      <c r="Y38" s="687"/>
      <c r="Z38" s="688">
        <v>1</v>
      </c>
      <c r="AA38" s="688"/>
      <c r="AB38" s="688"/>
      <c r="AC38" s="688"/>
      <c r="AD38" s="689">
        <v>75</v>
      </c>
      <c r="AE38" s="689"/>
      <c r="AF38" s="689"/>
      <c r="AG38" s="689"/>
      <c r="AH38" s="689"/>
      <c r="AI38" s="689"/>
      <c r="AJ38" s="689"/>
      <c r="AK38" s="689"/>
      <c r="AL38" s="690">
        <v>0</v>
      </c>
      <c r="AM38" s="691"/>
      <c r="AN38" s="691"/>
      <c r="AO38" s="692"/>
      <c r="AQ38" s="763" t="s">
        <v>338</v>
      </c>
      <c r="AR38" s="764"/>
      <c r="AS38" s="764"/>
      <c r="AT38" s="764"/>
      <c r="AU38" s="764"/>
      <c r="AV38" s="764"/>
      <c r="AW38" s="764"/>
      <c r="AX38" s="764"/>
      <c r="AY38" s="765"/>
      <c r="AZ38" s="685">
        <v>801</v>
      </c>
      <c r="BA38" s="686"/>
      <c r="BB38" s="686"/>
      <c r="BC38" s="686"/>
      <c r="BD38" s="721"/>
      <c r="BE38" s="721"/>
      <c r="BF38" s="752"/>
      <c r="BG38" s="700" t="s">
        <v>339</v>
      </c>
      <c r="BH38" s="701"/>
      <c r="BI38" s="701"/>
      <c r="BJ38" s="701"/>
      <c r="BK38" s="701"/>
      <c r="BL38" s="701"/>
      <c r="BM38" s="701"/>
      <c r="BN38" s="701"/>
      <c r="BO38" s="701"/>
      <c r="BP38" s="701"/>
      <c r="BQ38" s="701"/>
      <c r="BR38" s="701"/>
      <c r="BS38" s="701"/>
      <c r="BT38" s="701"/>
      <c r="BU38" s="702"/>
      <c r="BV38" s="685">
        <v>2076</v>
      </c>
      <c r="BW38" s="686"/>
      <c r="BX38" s="686"/>
      <c r="BY38" s="686"/>
      <c r="BZ38" s="686"/>
      <c r="CA38" s="686"/>
      <c r="CB38" s="695"/>
      <c r="CD38" s="700" t="s">
        <v>340</v>
      </c>
      <c r="CE38" s="701"/>
      <c r="CF38" s="701"/>
      <c r="CG38" s="701"/>
      <c r="CH38" s="701"/>
      <c r="CI38" s="701"/>
      <c r="CJ38" s="701"/>
      <c r="CK38" s="701"/>
      <c r="CL38" s="701"/>
      <c r="CM38" s="701"/>
      <c r="CN38" s="701"/>
      <c r="CO38" s="701"/>
      <c r="CP38" s="701"/>
      <c r="CQ38" s="702"/>
      <c r="CR38" s="685">
        <v>723940</v>
      </c>
      <c r="CS38" s="686"/>
      <c r="CT38" s="686"/>
      <c r="CU38" s="686"/>
      <c r="CV38" s="686"/>
      <c r="CW38" s="686"/>
      <c r="CX38" s="686"/>
      <c r="CY38" s="687"/>
      <c r="CZ38" s="690">
        <v>9.4</v>
      </c>
      <c r="DA38" s="719"/>
      <c r="DB38" s="719"/>
      <c r="DC38" s="723"/>
      <c r="DD38" s="694">
        <v>603326</v>
      </c>
      <c r="DE38" s="686"/>
      <c r="DF38" s="686"/>
      <c r="DG38" s="686"/>
      <c r="DH38" s="686"/>
      <c r="DI38" s="686"/>
      <c r="DJ38" s="686"/>
      <c r="DK38" s="687"/>
      <c r="DL38" s="694">
        <v>539667</v>
      </c>
      <c r="DM38" s="686"/>
      <c r="DN38" s="686"/>
      <c r="DO38" s="686"/>
      <c r="DP38" s="686"/>
      <c r="DQ38" s="686"/>
      <c r="DR38" s="686"/>
      <c r="DS38" s="686"/>
      <c r="DT38" s="686"/>
      <c r="DU38" s="686"/>
      <c r="DV38" s="687"/>
      <c r="DW38" s="690">
        <v>14</v>
      </c>
      <c r="DX38" s="719"/>
      <c r="DY38" s="719"/>
      <c r="DZ38" s="719"/>
      <c r="EA38" s="719"/>
      <c r="EB38" s="719"/>
      <c r="EC38" s="720"/>
    </row>
    <row r="39" spans="2:133" ht="11.25" customHeight="1">
      <c r="B39" s="682" t="s">
        <v>341</v>
      </c>
      <c r="C39" s="683"/>
      <c r="D39" s="683"/>
      <c r="E39" s="683"/>
      <c r="F39" s="683"/>
      <c r="G39" s="683"/>
      <c r="H39" s="683"/>
      <c r="I39" s="683"/>
      <c r="J39" s="683"/>
      <c r="K39" s="683"/>
      <c r="L39" s="683"/>
      <c r="M39" s="683"/>
      <c r="N39" s="683"/>
      <c r="O39" s="683"/>
      <c r="P39" s="683"/>
      <c r="Q39" s="684"/>
      <c r="R39" s="685">
        <v>482800</v>
      </c>
      <c r="S39" s="686"/>
      <c r="T39" s="686"/>
      <c r="U39" s="686"/>
      <c r="V39" s="686"/>
      <c r="W39" s="686"/>
      <c r="X39" s="686"/>
      <c r="Y39" s="687"/>
      <c r="Z39" s="688">
        <v>6.1</v>
      </c>
      <c r="AA39" s="688"/>
      <c r="AB39" s="688"/>
      <c r="AC39" s="688"/>
      <c r="AD39" s="689" t="s">
        <v>236</v>
      </c>
      <c r="AE39" s="689"/>
      <c r="AF39" s="689"/>
      <c r="AG39" s="689"/>
      <c r="AH39" s="689"/>
      <c r="AI39" s="689"/>
      <c r="AJ39" s="689"/>
      <c r="AK39" s="689"/>
      <c r="AL39" s="690" t="s">
        <v>236</v>
      </c>
      <c r="AM39" s="691"/>
      <c r="AN39" s="691"/>
      <c r="AO39" s="692"/>
      <c r="AQ39" s="763" t="s">
        <v>342</v>
      </c>
      <c r="AR39" s="764"/>
      <c r="AS39" s="764"/>
      <c r="AT39" s="764"/>
      <c r="AU39" s="764"/>
      <c r="AV39" s="764"/>
      <c r="AW39" s="764"/>
      <c r="AX39" s="764"/>
      <c r="AY39" s="765"/>
      <c r="AZ39" s="685" t="s">
        <v>130</v>
      </c>
      <c r="BA39" s="686"/>
      <c r="BB39" s="686"/>
      <c r="BC39" s="686"/>
      <c r="BD39" s="721"/>
      <c r="BE39" s="721"/>
      <c r="BF39" s="752"/>
      <c r="BG39" s="700" t="s">
        <v>343</v>
      </c>
      <c r="BH39" s="701"/>
      <c r="BI39" s="701"/>
      <c r="BJ39" s="701"/>
      <c r="BK39" s="701"/>
      <c r="BL39" s="701"/>
      <c r="BM39" s="701"/>
      <c r="BN39" s="701"/>
      <c r="BO39" s="701"/>
      <c r="BP39" s="701"/>
      <c r="BQ39" s="701"/>
      <c r="BR39" s="701"/>
      <c r="BS39" s="701"/>
      <c r="BT39" s="701"/>
      <c r="BU39" s="702"/>
      <c r="BV39" s="685">
        <v>3183</v>
      </c>
      <c r="BW39" s="686"/>
      <c r="BX39" s="686"/>
      <c r="BY39" s="686"/>
      <c r="BZ39" s="686"/>
      <c r="CA39" s="686"/>
      <c r="CB39" s="695"/>
      <c r="CD39" s="700" t="s">
        <v>344</v>
      </c>
      <c r="CE39" s="701"/>
      <c r="CF39" s="701"/>
      <c r="CG39" s="701"/>
      <c r="CH39" s="701"/>
      <c r="CI39" s="701"/>
      <c r="CJ39" s="701"/>
      <c r="CK39" s="701"/>
      <c r="CL39" s="701"/>
      <c r="CM39" s="701"/>
      <c r="CN39" s="701"/>
      <c r="CO39" s="701"/>
      <c r="CP39" s="701"/>
      <c r="CQ39" s="702"/>
      <c r="CR39" s="685">
        <v>211385</v>
      </c>
      <c r="CS39" s="721"/>
      <c r="CT39" s="721"/>
      <c r="CU39" s="721"/>
      <c r="CV39" s="721"/>
      <c r="CW39" s="721"/>
      <c r="CX39" s="721"/>
      <c r="CY39" s="722"/>
      <c r="CZ39" s="690">
        <v>2.7</v>
      </c>
      <c r="DA39" s="719"/>
      <c r="DB39" s="719"/>
      <c r="DC39" s="723"/>
      <c r="DD39" s="694">
        <v>210928</v>
      </c>
      <c r="DE39" s="721"/>
      <c r="DF39" s="721"/>
      <c r="DG39" s="721"/>
      <c r="DH39" s="721"/>
      <c r="DI39" s="721"/>
      <c r="DJ39" s="721"/>
      <c r="DK39" s="722"/>
      <c r="DL39" s="694" t="s">
        <v>236</v>
      </c>
      <c r="DM39" s="721"/>
      <c r="DN39" s="721"/>
      <c r="DO39" s="721"/>
      <c r="DP39" s="721"/>
      <c r="DQ39" s="721"/>
      <c r="DR39" s="721"/>
      <c r="DS39" s="721"/>
      <c r="DT39" s="721"/>
      <c r="DU39" s="721"/>
      <c r="DV39" s="722"/>
      <c r="DW39" s="690" t="s">
        <v>130</v>
      </c>
      <c r="DX39" s="719"/>
      <c r="DY39" s="719"/>
      <c r="DZ39" s="719"/>
      <c r="EA39" s="719"/>
      <c r="EB39" s="719"/>
      <c r="EC39" s="720"/>
    </row>
    <row r="40" spans="2:133" ht="11.25" customHeight="1">
      <c r="B40" s="682" t="s">
        <v>345</v>
      </c>
      <c r="C40" s="683"/>
      <c r="D40" s="683"/>
      <c r="E40" s="683"/>
      <c r="F40" s="683"/>
      <c r="G40" s="683"/>
      <c r="H40" s="683"/>
      <c r="I40" s="683"/>
      <c r="J40" s="683"/>
      <c r="K40" s="683"/>
      <c r="L40" s="683"/>
      <c r="M40" s="683"/>
      <c r="N40" s="683"/>
      <c r="O40" s="683"/>
      <c r="P40" s="683"/>
      <c r="Q40" s="684"/>
      <c r="R40" s="685" t="s">
        <v>130</v>
      </c>
      <c r="S40" s="686"/>
      <c r="T40" s="686"/>
      <c r="U40" s="686"/>
      <c r="V40" s="686"/>
      <c r="W40" s="686"/>
      <c r="X40" s="686"/>
      <c r="Y40" s="687"/>
      <c r="Z40" s="688" t="s">
        <v>130</v>
      </c>
      <c r="AA40" s="688"/>
      <c r="AB40" s="688"/>
      <c r="AC40" s="688"/>
      <c r="AD40" s="689" t="s">
        <v>236</v>
      </c>
      <c r="AE40" s="689"/>
      <c r="AF40" s="689"/>
      <c r="AG40" s="689"/>
      <c r="AH40" s="689"/>
      <c r="AI40" s="689"/>
      <c r="AJ40" s="689"/>
      <c r="AK40" s="689"/>
      <c r="AL40" s="690" t="s">
        <v>236</v>
      </c>
      <c r="AM40" s="691"/>
      <c r="AN40" s="691"/>
      <c r="AO40" s="692"/>
      <c r="AQ40" s="763" t="s">
        <v>346</v>
      </c>
      <c r="AR40" s="764"/>
      <c r="AS40" s="764"/>
      <c r="AT40" s="764"/>
      <c r="AU40" s="764"/>
      <c r="AV40" s="764"/>
      <c r="AW40" s="764"/>
      <c r="AX40" s="764"/>
      <c r="AY40" s="765"/>
      <c r="AZ40" s="685" t="s">
        <v>175</v>
      </c>
      <c r="BA40" s="686"/>
      <c r="BB40" s="686"/>
      <c r="BC40" s="686"/>
      <c r="BD40" s="721"/>
      <c r="BE40" s="721"/>
      <c r="BF40" s="752"/>
      <c r="BG40" s="772" t="s">
        <v>347</v>
      </c>
      <c r="BH40" s="773"/>
      <c r="BI40" s="773"/>
      <c r="BJ40" s="773"/>
      <c r="BK40" s="773"/>
      <c r="BL40" s="236"/>
      <c r="BM40" s="701" t="s">
        <v>348</v>
      </c>
      <c r="BN40" s="701"/>
      <c r="BO40" s="701"/>
      <c r="BP40" s="701"/>
      <c r="BQ40" s="701"/>
      <c r="BR40" s="701"/>
      <c r="BS40" s="701"/>
      <c r="BT40" s="701"/>
      <c r="BU40" s="702"/>
      <c r="BV40" s="685">
        <v>104</v>
      </c>
      <c r="BW40" s="686"/>
      <c r="BX40" s="686"/>
      <c r="BY40" s="686"/>
      <c r="BZ40" s="686"/>
      <c r="CA40" s="686"/>
      <c r="CB40" s="695"/>
      <c r="CD40" s="700" t="s">
        <v>349</v>
      </c>
      <c r="CE40" s="701"/>
      <c r="CF40" s="701"/>
      <c r="CG40" s="701"/>
      <c r="CH40" s="701"/>
      <c r="CI40" s="701"/>
      <c r="CJ40" s="701"/>
      <c r="CK40" s="701"/>
      <c r="CL40" s="701"/>
      <c r="CM40" s="701"/>
      <c r="CN40" s="701"/>
      <c r="CO40" s="701"/>
      <c r="CP40" s="701"/>
      <c r="CQ40" s="702"/>
      <c r="CR40" s="685">
        <v>12370</v>
      </c>
      <c r="CS40" s="686"/>
      <c r="CT40" s="686"/>
      <c r="CU40" s="686"/>
      <c r="CV40" s="686"/>
      <c r="CW40" s="686"/>
      <c r="CX40" s="686"/>
      <c r="CY40" s="687"/>
      <c r="CZ40" s="690">
        <v>0.2</v>
      </c>
      <c r="DA40" s="719"/>
      <c r="DB40" s="719"/>
      <c r="DC40" s="723"/>
      <c r="DD40" s="694" t="s">
        <v>130</v>
      </c>
      <c r="DE40" s="686"/>
      <c r="DF40" s="686"/>
      <c r="DG40" s="686"/>
      <c r="DH40" s="686"/>
      <c r="DI40" s="686"/>
      <c r="DJ40" s="686"/>
      <c r="DK40" s="687"/>
      <c r="DL40" s="694" t="s">
        <v>236</v>
      </c>
      <c r="DM40" s="686"/>
      <c r="DN40" s="686"/>
      <c r="DO40" s="686"/>
      <c r="DP40" s="686"/>
      <c r="DQ40" s="686"/>
      <c r="DR40" s="686"/>
      <c r="DS40" s="686"/>
      <c r="DT40" s="686"/>
      <c r="DU40" s="686"/>
      <c r="DV40" s="687"/>
      <c r="DW40" s="690" t="s">
        <v>130</v>
      </c>
      <c r="DX40" s="719"/>
      <c r="DY40" s="719"/>
      <c r="DZ40" s="719"/>
      <c r="EA40" s="719"/>
      <c r="EB40" s="719"/>
      <c r="EC40" s="720"/>
    </row>
    <row r="41" spans="2:133" ht="11.25" customHeight="1">
      <c r="B41" s="682" t="s">
        <v>350</v>
      </c>
      <c r="C41" s="683"/>
      <c r="D41" s="683"/>
      <c r="E41" s="683"/>
      <c r="F41" s="683"/>
      <c r="G41" s="683"/>
      <c r="H41" s="683"/>
      <c r="I41" s="683"/>
      <c r="J41" s="683"/>
      <c r="K41" s="683"/>
      <c r="L41" s="683"/>
      <c r="M41" s="683"/>
      <c r="N41" s="683"/>
      <c r="O41" s="683"/>
      <c r="P41" s="683"/>
      <c r="Q41" s="684"/>
      <c r="R41" s="685" t="s">
        <v>130</v>
      </c>
      <c r="S41" s="686"/>
      <c r="T41" s="686"/>
      <c r="U41" s="686"/>
      <c r="V41" s="686"/>
      <c r="W41" s="686"/>
      <c r="X41" s="686"/>
      <c r="Y41" s="687"/>
      <c r="Z41" s="688" t="s">
        <v>236</v>
      </c>
      <c r="AA41" s="688"/>
      <c r="AB41" s="688"/>
      <c r="AC41" s="688"/>
      <c r="AD41" s="689" t="s">
        <v>130</v>
      </c>
      <c r="AE41" s="689"/>
      <c r="AF41" s="689"/>
      <c r="AG41" s="689"/>
      <c r="AH41" s="689"/>
      <c r="AI41" s="689"/>
      <c r="AJ41" s="689"/>
      <c r="AK41" s="689"/>
      <c r="AL41" s="690" t="s">
        <v>130</v>
      </c>
      <c r="AM41" s="691"/>
      <c r="AN41" s="691"/>
      <c r="AO41" s="692"/>
      <c r="AQ41" s="763" t="s">
        <v>351</v>
      </c>
      <c r="AR41" s="764"/>
      <c r="AS41" s="764"/>
      <c r="AT41" s="764"/>
      <c r="AU41" s="764"/>
      <c r="AV41" s="764"/>
      <c r="AW41" s="764"/>
      <c r="AX41" s="764"/>
      <c r="AY41" s="765"/>
      <c r="AZ41" s="685">
        <v>161150</v>
      </c>
      <c r="BA41" s="686"/>
      <c r="BB41" s="686"/>
      <c r="BC41" s="686"/>
      <c r="BD41" s="721"/>
      <c r="BE41" s="721"/>
      <c r="BF41" s="752"/>
      <c r="BG41" s="772"/>
      <c r="BH41" s="773"/>
      <c r="BI41" s="773"/>
      <c r="BJ41" s="773"/>
      <c r="BK41" s="773"/>
      <c r="BL41" s="236"/>
      <c r="BM41" s="701" t="s">
        <v>352</v>
      </c>
      <c r="BN41" s="701"/>
      <c r="BO41" s="701"/>
      <c r="BP41" s="701"/>
      <c r="BQ41" s="701"/>
      <c r="BR41" s="701"/>
      <c r="BS41" s="701"/>
      <c r="BT41" s="701"/>
      <c r="BU41" s="702"/>
      <c r="BV41" s="685">
        <v>1</v>
      </c>
      <c r="BW41" s="686"/>
      <c r="BX41" s="686"/>
      <c r="BY41" s="686"/>
      <c r="BZ41" s="686"/>
      <c r="CA41" s="686"/>
      <c r="CB41" s="695"/>
      <c r="CD41" s="700" t="s">
        <v>353</v>
      </c>
      <c r="CE41" s="701"/>
      <c r="CF41" s="701"/>
      <c r="CG41" s="701"/>
      <c r="CH41" s="701"/>
      <c r="CI41" s="701"/>
      <c r="CJ41" s="701"/>
      <c r="CK41" s="701"/>
      <c r="CL41" s="701"/>
      <c r="CM41" s="701"/>
      <c r="CN41" s="701"/>
      <c r="CO41" s="701"/>
      <c r="CP41" s="701"/>
      <c r="CQ41" s="702"/>
      <c r="CR41" s="685" t="s">
        <v>236</v>
      </c>
      <c r="CS41" s="721"/>
      <c r="CT41" s="721"/>
      <c r="CU41" s="721"/>
      <c r="CV41" s="721"/>
      <c r="CW41" s="721"/>
      <c r="CX41" s="721"/>
      <c r="CY41" s="722"/>
      <c r="CZ41" s="690" t="s">
        <v>130</v>
      </c>
      <c r="DA41" s="719"/>
      <c r="DB41" s="719"/>
      <c r="DC41" s="723"/>
      <c r="DD41" s="694" t="s">
        <v>175</v>
      </c>
      <c r="DE41" s="721"/>
      <c r="DF41" s="721"/>
      <c r="DG41" s="721"/>
      <c r="DH41" s="721"/>
      <c r="DI41" s="721"/>
      <c r="DJ41" s="721"/>
      <c r="DK41" s="722"/>
      <c r="DL41" s="766"/>
      <c r="DM41" s="767"/>
      <c r="DN41" s="767"/>
      <c r="DO41" s="767"/>
      <c r="DP41" s="767"/>
      <c r="DQ41" s="767"/>
      <c r="DR41" s="767"/>
      <c r="DS41" s="767"/>
      <c r="DT41" s="767"/>
      <c r="DU41" s="767"/>
      <c r="DV41" s="768"/>
      <c r="DW41" s="769"/>
      <c r="DX41" s="770"/>
      <c r="DY41" s="770"/>
      <c r="DZ41" s="770"/>
      <c r="EA41" s="770"/>
      <c r="EB41" s="770"/>
      <c r="EC41" s="771"/>
    </row>
    <row r="42" spans="2:133" ht="11.25" customHeight="1">
      <c r="B42" s="682" t="s">
        <v>354</v>
      </c>
      <c r="C42" s="683"/>
      <c r="D42" s="683"/>
      <c r="E42" s="683"/>
      <c r="F42" s="683"/>
      <c r="G42" s="683"/>
      <c r="H42" s="683"/>
      <c r="I42" s="683"/>
      <c r="J42" s="683"/>
      <c r="K42" s="683"/>
      <c r="L42" s="683"/>
      <c r="M42" s="683"/>
      <c r="N42" s="683"/>
      <c r="O42" s="683"/>
      <c r="P42" s="683"/>
      <c r="Q42" s="684"/>
      <c r="R42" s="685">
        <v>132800</v>
      </c>
      <c r="S42" s="686"/>
      <c r="T42" s="686"/>
      <c r="U42" s="686"/>
      <c r="V42" s="686"/>
      <c r="W42" s="686"/>
      <c r="X42" s="686"/>
      <c r="Y42" s="687"/>
      <c r="Z42" s="688">
        <v>1.7</v>
      </c>
      <c r="AA42" s="688"/>
      <c r="AB42" s="688"/>
      <c r="AC42" s="688"/>
      <c r="AD42" s="689" t="s">
        <v>130</v>
      </c>
      <c r="AE42" s="689"/>
      <c r="AF42" s="689"/>
      <c r="AG42" s="689"/>
      <c r="AH42" s="689"/>
      <c r="AI42" s="689"/>
      <c r="AJ42" s="689"/>
      <c r="AK42" s="689"/>
      <c r="AL42" s="690" t="s">
        <v>130</v>
      </c>
      <c r="AM42" s="691"/>
      <c r="AN42" s="691"/>
      <c r="AO42" s="692"/>
      <c r="AQ42" s="784" t="s">
        <v>355</v>
      </c>
      <c r="AR42" s="785"/>
      <c r="AS42" s="785"/>
      <c r="AT42" s="785"/>
      <c r="AU42" s="785"/>
      <c r="AV42" s="785"/>
      <c r="AW42" s="785"/>
      <c r="AX42" s="785"/>
      <c r="AY42" s="786"/>
      <c r="AZ42" s="776">
        <v>401023</v>
      </c>
      <c r="BA42" s="777"/>
      <c r="BB42" s="777"/>
      <c r="BC42" s="777"/>
      <c r="BD42" s="756"/>
      <c r="BE42" s="756"/>
      <c r="BF42" s="758"/>
      <c r="BG42" s="774"/>
      <c r="BH42" s="775"/>
      <c r="BI42" s="775"/>
      <c r="BJ42" s="775"/>
      <c r="BK42" s="775"/>
      <c r="BL42" s="237"/>
      <c r="BM42" s="711" t="s">
        <v>356</v>
      </c>
      <c r="BN42" s="711"/>
      <c r="BO42" s="711"/>
      <c r="BP42" s="711"/>
      <c r="BQ42" s="711"/>
      <c r="BR42" s="711"/>
      <c r="BS42" s="711"/>
      <c r="BT42" s="711"/>
      <c r="BU42" s="712"/>
      <c r="BV42" s="776">
        <v>313</v>
      </c>
      <c r="BW42" s="777"/>
      <c r="BX42" s="777"/>
      <c r="BY42" s="777"/>
      <c r="BZ42" s="777"/>
      <c r="CA42" s="777"/>
      <c r="CB42" s="783"/>
      <c r="CD42" s="682" t="s">
        <v>357</v>
      </c>
      <c r="CE42" s="683"/>
      <c r="CF42" s="683"/>
      <c r="CG42" s="683"/>
      <c r="CH42" s="683"/>
      <c r="CI42" s="683"/>
      <c r="CJ42" s="683"/>
      <c r="CK42" s="683"/>
      <c r="CL42" s="683"/>
      <c r="CM42" s="683"/>
      <c r="CN42" s="683"/>
      <c r="CO42" s="683"/>
      <c r="CP42" s="683"/>
      <c r="CQ42" s="684"/>
      <c r="CR42" s="685">
        <v>1073457</v>
      </c>
      <c r="CS42" s="686"/>
      <c r="CT42" s="686"/>
      <c r="CU42" s="686"/>
      <c r="CV42" s="686"/>
      <c r="CW42" s="686"/>
      <c r="CX42" s="686"/>
      <c r="CY42" s="687"/>
      <c r="CZ42" s="690">
        <v>13.9</v>
      </c>
      <c r="DA42" s="691"/>
      <c r="DB42" s="691"/>
      <c r="DC42" s="703"/>
      <c r="DD42" s="694">
        <v>345153</v>
      </c>
      <c r="DE42" s="686"/>
      <c r="DF42" s="686"/>
      <c r="DG42" s="686"/>
      <c r="DH42" s="686"/>
      <c r="DI42" s="686"/>
      <c r="DJ42" s="686"/>
      <c r="DK42" s="687"/>
      <c r="DL42" s="766"/>
      <c r="DM42" s="767"/>
      <c r="DN42" s="767"/>
      <c r="DO42" s="767"/>
      <c r="DP42" s="767"/>
      <c r="DQ42" s="767"/>
      <c r="DR42" s="767"/>
      <c r="DS42" s="767"/>
      <c r="DT42" s="767"/>
      <c r="DU42" s="767"/>
      <c r="DV42" s="768"/>
      <c r="DW42" s="769"/>
      <c r="DX42" s="770"/>
      <c r="DY42" s="770"/>
      <c r="DZ42" s="770"/>
      <c r="EA42" s="770"/>
      <c r="EB42" s="770"/>
      <c r="EC42" s="771"/>
    </row>
    <row r="43" spans="2:133" ht="11.25" customHeight="1">
      <c r="B43" s="735" t="s">
        <v>358</v>
      </c>
      <c r="C43" s="736"/>
      <c r="D43" s="736"/>
      <c r="E43" s="736"/>
      <c r="F43" s="736"/>
      <c r="G43" s="736"/>
      <c r="H43" s="736"/>
      <c r="I43" s="736"/>
      <c r="J43" s="736"/>
      <c r="K43" s="736"/>
      <c r="L43" s="736"/>
      <c r="M43" s="736"/>
      <c r="N43" s="736"/>
      <c r="O43" s="736"/>
      <c r="P43" s="736"/>
      <c r="Q43" s="737"/>
      <c r="R43" s="776">
        <v>7960171</v>
      </c>
      <c r="S43" s="777"/>
      <c r="T43" s="777"/>
      <c r="U43" s="777"/>
      <c r="V43" s="777"/>
      <c r="W43" s="777"/>
      <c r="X43" s="777"/>
      <c r="Y43" s="778"/>
      <c r="Z43" s="779">
        <v>100</v>
      </c>
      <c r="AA43" s="779"/>
      <c r="AB43" s="779"/>
      <c r="AC43" s="779"/>
      <c r="AD43" s="780">
        <v>3715629</v>
      </c>
      <c r="AE43" s="780"/>
      <c r="AF43" s="780"/>
      <c r="AG43" s="780"/>
      <c r="AH43" s="780"/>
      <c r="AI43" s="780"/>
      <c r="AJ43" s="780"/>
      <c r="AK43" s="780"/>
      <c r="AL43" s="781">
        <v>100</v>
      </c>
      <c r="AM43" s="757"/>
      <c r="AN43" s="757"/>
      <c r="AO43" s="782"/>
      <c r="BV43" s="238"/>
      <c r="BW43" s="238"/>
      <c r="BX43" s="238"/>
      <c r="BY43" s="238"/>
      <c r="BZ43" s="238"/>
      <c r="CA43" s="238"/>
      <c r="CB43" s="238"/>
      <c r="CD43" s="682" t="s">
        <v>359</v>
      </c>
      <c r="CE43" s="683"/>
      <c r="CF43" s="683"/>
      <c r="CG43" s="683"/>
      <c r="CH43" s="683"/>
      <c r="CI43" s="683"/>
      <c r="CJ43" s="683"/>
      <c r="CK43" s="683"/>
      <c r="CL43" s="683"/>
      <c r="CM43" s="683"/>
      <c r="CN43" s="683"/>
      <c r="CO43" s="683"/>
      <c r="CP43" s="683"/>
      <c r="CQ43" s="684"/>
      <c r="CR43" s="685">
        <v>4478</v>
      </c>
      <c r="CS43" s="721"/>
      <c r="CT43" s="721"/>
      <c r="CU43" s="721"/>
      <c r="CV43" s="721"/>
      <c r="CW43" s="721"/>
      <c r="CX43" s="721"/>
      <c r="CY43" s="722"/>
      <c r="CZ43" s="690">
        <v>0.1</v>
      </c>
      <c r="DA43" s="719"/>
      <c r="DB43" s="719"/>
      <c r="DC43" s="723"/>
      <c r="DD43" s="694">
        <v>4478</v>
      </c>
      <c r="DE43" s="721"/>
      <c r="DF43" s="721"/>
      <c r="DG43" s="721"/>
      <c r="DH43" s="721"/>
      <c r="DI43" s="721"/>
      <c r="DJ43" s="721"/>
      <c r="DK43" s="722"/>
      <c r="DL43" s="766"/>
      <c r="DM43" s="767"/>
      <c r="DN43" s="767"/>
      <c r="DO43" s="767"/>
      <c r="DP43" s="767"/>
      <c r="DQ43" s="767"/>
      <c r="DR43" s="767"/>
      <c r="DS43" s="767"/>
      <c r="DT43" s="767"/>
      <c r="DU43" s="767"/>
      <c r="DV43" s="768"/>
      <c r="DW43" s="769"/>
      <c r="DX43" s="770"/>
      <c r="DY43" s="770"/>
      <c r="DZ43" s="770"/>
      <c r="EA43" s="770"/>
      <c r="EB43" s="770"/>
      <c r="EC43" s="771"/>
    </row>
    <row r="44" spans="2:133" ht="11.25" customHeight="1">
      <c r="B44" s="239"/>
      <c r="C44" s="239"/>
      <c r="D44" s="239"/>
      <c r="E44" s="239"/>
      <c r="F44" s="239"/>
      <c r="G44" s="239"/>
      <c r="H44" s="239"/>
      <c r="I44" s="239"/>
      <c r="J44" s="239"/>
      <c r="K44" s="239"/>
      <c r="L44" s="239"/>
      <c r="M44" s="239"/>
      <c r="N44" s="239"/>
      <c r="O44" s="239"/>
      <c r="P44" s="239"/>
      <c r="Q44" s="239"/>
      <c r="R44" s="239"/>
      <c r="S44" s="239"/>
      <c r="T44" s="239"/>
      <c r="U44" s="239"/>
      <c r="V44" s="239"/>
      <c r="W44" s="239"/>
      <c r="X44" s="239"/>
      <c r="Y44" s="239"/>
      <c r="Z44" s="239"/>
      <c r="AA44" s="239"/>
      <c r="AB44" s="239"/>
      <c r="AC44" s="239"/>
      <c r="AD44" s="239"/>
      <c r="AE44" s="239"/>
      <c r="AF44" s="239"/>
      <c r="AG44" s="239"/>
      <c r="AH44" s="239"/>
      <c r="AI44" s="239"/>
      <c r="AJ44" s="239"/>
      <c r="AK44" s="239"/>
      <c r="AL44" s="239"/>
      <c r="AM44" s="239"/>
      <c r="AN44" s="239"/>
      <c r="AO44" s="239"/>
      <c r="CD44" s="797" t="s">
        <v>307</v>
      </c>
      <c r="CE44" s="798"/>
      <c r="CF44" s="682" t="s">
        <v>360</v>
      </c>
      <c r="CG44" s="683"/>
      <c r="CH44" s="683"/>
      <c r="CI44" s="683"/>
      <c r="CJ44" s="683"/>
      <c r="CK44" s="683"/>
      <c r="CL44" s="683"/>
      <c r="CM44" s="683"/>
      <c r="CN44" s="683"/>
      <c r="CO44" s="683"/>
      <c r="CP44" s="683"/>
      <c r="CQ44" s="684"/>
      <c r="CR44" s="685">
        <v>997679</v>
      </c>
      <c r="CS44" s="686"/>
      <c r="CT44" s="686"/>
      <c r="CU44" s="686"/>
      <c r="CV44" s="686"/>
      <c r="CW44" s="686"/>
      <c r="CX44" s="686"/>
      <c r="CY44" s="687"/>
      <c r="CZ44" s="690">
        <v>12.9</v>
      </c>
      <c r="DA44" s="691"/>
      <c r="DB44" s="691"/>
      <c r="DC44" s="703"/>
      <c r="DD44" s="694">
        <v>321420</v>
      </c>
      <c r="DE44" s="686"/>
      <c r="DF44" s="686"/>
      <c r="DG44" s="686"/>
      <c r="DH44" s="686"/>
      <c r="DI44" s="686"/>
      <c r="DJ44" s="686"/>
      <c r="DK44" s="687"/>
      <c r="DL44" s="766"/>
      <c r="DM44" s="767"/>
      <c r="DN44" s="767"/>
      <c r="DO44" s="767"/>
      <c r="DP44" s="767"/>
      <c r="DQ44" s="767"/>
      <c r="DR44" s="767"/>
      <c r="DS44" s="767"/>
      <c r="DT44" s="767"/>
      <c r="DU44" s="767"/>
      <c r="DV44" s="768"/>
      <c r="DW44" s="769"/>
      <c r="DX44" s="770"/>
      <c r="DY44" s="770"/>
      <c r="DZ44" s="770"/>
      <c r="EA44" s="770"/>
      <c r="EB44" s="770"/>
      <c r="EC44" s="771"/>
    </row>
    <row r="45" spans="2:133" ht="11.25" customHeight="1">
      <c r="B45" s="240" t="s">
        <v>361</v>
      </c>
      <c r="C45" s="240"/>
      <c r="D45" s="240"/>
      <c r="E45" s="240"/>
      <c r="F45" s="240"/>
      <c r="G45" s="240"/>
      <c r="H45" s="240"/>
      <c r="I45" s="240"/>
      <c r="J45" s="240"/>
      <c r="K45" s="240"/>
      <c r="L45" s="240"/>
      <c r="M45" s="240"/>
      <c r="N45" s="240"/>
      <c r="O45" s="240"/>
      <c r="P45" s="240"/>
      <c r="Q45" s="240"/>
      <c r="R45" s="240"/>
      <c r="S45" s="240"/>
      <c r="T45" s="240"/>
      <c r="U45" s="240"/>
      <c r="V45" s="240"/>
      <c r="W45" s="240"/>
      <c r="X45" s="240"/>
      <c r="Y45" s="240"/>
      <c r="Z45" s="240"/>
      <c r="AA45" s="240"/>
      <c r="AB45" s="240"/>
      <c r="AC45" s="240"/>
      <c r="AD45" s="240"/>
      <c r="AE45" s="240"/>
      <c r="AF45" s="240"/>
      <c r="AG45" s="240"/>
      <c r="AH45" s="240"/>
      <c r="AI45" s="240"/>
      <c r="AJ45" s="240"/>
      <c r="AK45" s="240"/>
      <c r="AL45" s="240"/>
      <c r="AM45" s="240"/>
      <c r="AN45" s="240"/>
      <c r="AO45" s="240"/>
      <c r="CD45" s="799"/>
      <c r="CE45" s="800"/>
      <c r="CF45" s="682" t="s">
        <v>362</v>
      </c>
      <c r="CG45" s="683"/>
      <c r="CH45" s="683"/>
      <c r="CI45" s="683"/>
      <c r="CJ45" s="683"/>
      <c r="CK45" s="683"/>
      <c r="CL45" s="683"/>
      <c r="CM45" s="683"/>
      <c r="CN45" s="683"/>
      <c r="CO45" s="683"/>
      <c r="CP45" s="683"/>
      <c r="CQ45" s="684"/>
      <c r="CR45" s="685">
        <v>436766</v>
      </c>
      <c r="CS45" s="721"/>
      <c r="CT45" s="721"/>
      <c r="CU45" s="721"/>
      <c r="CV45" s="721"/>
      <c r="CW45" s="721"/>
      <c r="CX45" s="721"/>
      <c r="CY45" s="722"/>
      <c r="CZ45" s="690">
        <v>5.7</v>
      </c>
      <c r="DA45" s="719"/>
      <c r="DB45" s="719"/>
      <c r="DC45" s="723"/>
      <c r="DD45" s="694">
        <v>22305</v>
      </c>
      <c r="DE45" s="721"/>
      <c r="DF45" s="721"/>
      <c r="DG45" s="721"/>
      <c r="DH45" s="721"/>
      <c r="DI45" s="721"/>
      <c r="DJ45" s="721"/>
      <c r="DK45" s="722"/>
      <c r="DL45" s="766"/>
      <c r="DM45" s="767"/>
      <c r="DN45" s="767"/>
      <c r="DO45" s="767"/>
      <c r="DP45" s="767"/>
      <c r="DQ45" s="767"/>
      <c r="DR45" s="767"/>
      <c r="DS45" s="767"/>
      <c r="DT45" s="767"/>
      <c r="DU45" s="767"/>
      <c r="DV45" s="768"/>
      <c r="DW45" s="769"/>
      <c r="DX45" s="770"/>
      <c r="DY45" s="770"/>
      <c r="DZ45" s="770"/>
      <c r="EA45" s="770"/>
      <c r="EB45" s="770"/>
      <c r="EC45" s="771"/>
    </row>
    <row r="46" spans="2:133" ht="11.25" customHeight="1">
      <c r="B46" s="241" t="s">
        <v>363</v>
      </c>
      <c r="C46" s="240"/>
      <c r="D46" s="240"/>
      <c r="E46" s="240"/>
      <c r="F46" s="240"/>
      <c r="G46" s="240"/>
      <c r="H46" s="240"/>
      <c r="I46" s="240"/>
      <c r="J46" s="240"/>
      <c r="K46" s="240"/>
      <c r="L46" s="240"/>
      <c r="M46" s="240"/>
      <c r="N46" s="240"/>
      <c r="O46" s="240"/>
      <c r="P46" s="240"/>
      <c r="Q46" s="240"/>
      <c r="R46" s="240"/>
      <c r="S46" s="240"/>
      <c r="T46" s="240"/>
      <c r="U46" s="240"/>
      <c r="V46" s="240"/>
      <c r="W46" s="240"/>
      <c r="X46" s="240"/>
      <c r="Y46" s="240"/>
      <c r="Z46" s="240"/>
      <c r="AA46" s="240"/>
      <c r="AB46" s="240"/>
      <c r="AC46" s="240"/>
      <c r="AD46" s="240"/>
      <c r="AE46" s="240"/>
      <c r="AF46" s="240"/>
      <c r="AG46" s="240"/>
      <c r="AH46" s="240"/>
      <c r="AI46" s="240"/>
      <c r="AJ46" s="240"/>
      <c r="AK46" s="240"/>
      <c r="AL46" s="240"/>
      <c r="AM46" s="240"/>
      <c r="AN46" s="240"/>
      <c r="AO46" s="240"/>
      <c r="CD46" s="799"/>
      <c r="CE46" s="800"/>
      <c r="CF46" s="682" t="s">
        <v>364</v>
      </c>
      <c r="CG46" s="683"/>
      <c r="CH46" s="683"/>
      <c r="CI46" s="683"/>
      <c r="CJ46" s="683"/>
      <c r="CK46" s="683"/>
      <c r="CL46" s="683"/>
      <c r="CM46" s="683"/>
      <c r="CN46" s="683"/>
      <c r="CO46" s="683"/>
      <c r="CP46" s="683"/>
      <c r="CQ46" s="684"/>
      <c r="CR46" s="685">
        <v>495043</v>
      </c>
      <c r="CS46" s="686"/>
      <c r="CT46" s="686"/>
      <c r="CU46" s="686"/>
      <c r="CV46" s="686"/>
      <c r="CW46" s="686"/>
      <c r="CX46" s="686"/>
      <c r="CY46" s="687"/>
      <c r="CZ46" s="690">
        <v>6.4</v>
      </c>
      <c r="DA46" s="691"/>
      <c r="DB46" s="691"/>
      <c r="DC46" s="703"/>
      <c r="DD46" s="694">
        <v>294945</v>
      </c>
      <c r="DE46" s="686"/>
      <c r="DF46" s="686"/>
      <c r="DG46" s="686"/>
      <c r="DH46" s="686"/>
      <c r="DI46" s="686"/>
      <c r="DJ46" s="686"/>
      <c r="DK46" s="687"/>
      <c r="DL46" s="766"/>
      <c r="DM46" s="767"/>
      <c r="DN46" s="767"/>
      <c r="DO46" s="767"/>
      <c r="DP46" s="767"/>
      <c r="DQ46" s="767"/>
      <c r="DR46" s="767"/>
      <c r="DS46" s="767"/>
      <c r="DT46" s="767"/>
      <c r="DU46" s="767"/>
      <c r="DV46" s="768"/>
      <c r="DW46" s="769"/>
      <c r="DX46" s="770"/>
      <c r="DY46" s="770"/>
      <c r="DZ46" s="770"/>
      <c r="EA46" s="770"/>
      <c r="EB46" s="770"/>
      <c r="EC46" s="771"/>
    </row>
    <row r="47" spans="2:133" ht="11.25" customHeight="1">
      <c r="B47" s="242" t="s">
        <v>365</v>
      </c>
      <c r="C47" s="239"/>
      <c r="D47" s="239"/>
      <c r="E47" s="239"/>
      <c r="F47" s="239"/>
      <c r="G47" s="239"/>
      <c r="H47" s="239"/>
      <c r="I47" s="239"/>
      <c r="J47" s="239"/>
      <c r="K47" s="239"/>
      <c r="L47" s="239"/>
      <c r="M47" s="239"/>
      <c r="N47" s="239"/>
      <c r="O47" s="239"/>
      <c r="P47" s="239"/>
      <c r="Q47" s="239"/>
      <c r="R47" s="239"/>
      <c r="S47" s="239"/>
      <c r="T47" s="239"/>
      <c r="U47" s="239"/>
      <c r="V47" s="239"/>
      <c r="W47" s="239"/>
      <c r="X47" s="239"/>
      <c r="Y47" s="239"/>
      <c r="Z47" s="239"/>
      <c r="AA47" s="239"/>
      <c r="AB47" s="239"/>
      <c r="AC47" s="239"/>
      <c r="AD47" s="239"/>
      <c r="AE47" s="239"/>
      <c r="AF47" s="239"/>
      <c r="AG47" s="239"/>
      <c r="AH47" s="239"/>
      <c r="AI47" s="239"/>
      <c r="AJ47" s="239"/>
      <c r="AK47" s="239"/>
      <c r="AL47" s="239"/>
      <c r="AM47" s="239"/>
      <c r="AN47" s="239"/>
      <c r="AO47" s="239"/>
      <c r="CD47" s="799"/>
      <c r="CE47" s="800"/>
      <c r="CF47" s="682" t="s">
        <v>366</v>
      </c>
      <c r="CG47" s="683"/>
      <c r="CH47" s="683"/>
      <c r="CI47" s="683"/>
      <c r="CJ47" s="683"/>
      <c r="CK47" s="683"/>
      <c r="CL47" s="683"/>
      <c r="CM47" s="683"/>
      <c r="CN47" s="683"/>
      <c r="CO47" s="683"/>
      <c r="CP47" s="683"/>
      <c r="CQ47" s="684"/>
      <c r="CR47" s="685">
        <v>67605</v>
      </c>
      <c r="CS47" s="721"/>
      <c r="CT47" s="721"/>
      <c r="CU47" s="721"/>
      <c r="CV47" s="721"/>
      <c r="CW47" s="721"/>
      <c r="CX47" s="721"/>
      <c r="CY47" s="722"/>
      <c r="CZ47" s="690">
        <v>0.9</v>
      </c>
      <c r="DA47" s="719"/>
      <c r="DB47" s="719"/>
      <c r="DC47" s="723"/>
      <c r="DD47" s="694">
        <v>15560</v>
      </c>
      <c r="DE47" s="721"/>
      <c r="DF47" s="721"/>
      <c r="DG47" s="721"/>
      <c r="DH47" s="721"/>
      <c r="DI47" s="721"/>
      <c r="DJ47" s="721"/>
      <c r="DK47" s="722"/>
      <c r="DL47" s="766"/>
      <c r="DM47" s="767"/>
      <c r="DN47" s="767"/>
      <c r="DO47" s="767"/>
      <c r="DP47" s="767"/>
      <c r="DQ47" s="767"/>
      <c r="DR47" s="767"/>
      <c r="DS47" s="767"/>
      <c r="DT47" s="767"/>
      <c r="DU47" s="767"/>
      <c r="DV47" s="768"/>
      <c r="DW47" s="769"/>
      <c r="DX47" s="770"/>
      <c r="DY47" s="770"/>
      <c r="DZ47" s="770"/>
      <c r="EA47" s="770"/>
      <c r="EB47" s="770"/>
      <c r="EC47" s="771"/>
    </row>
    <row r="48" spans="2:133">
      <c r="B48" s="241"/>
      <c r="C48" s="240"/>
      <c r="D48" s="240"/>
      <c r="E48" s="240"/>
      <c r="F48" s="240"/>
      <c r="G48" s="240"/>
      <c r="H48" s="240"/>
      <c r="I48" s="240"/>
      <c r="J48" s="240"/>
      <c r="K48" s="240"/>
      <c r="L48" s="240"/>
      <c r="M48" s="240"/>
      <c r="N48" s="240"/>
      <c r="O48" s="240"/>
      <c r="P48" s="240"/>
      <c r="Q48" s="240"/>
      <c r="R48" s="240"/>
      <c r="S48" s="240"/>
      <c r="T48" s="240"/>
      <c r="U48" s="240"/>
      <c r="V48" s="240"/>
      <c r="W48" s="240"/>
      <c r="X48" s="240"/>
      <c r="Y48" s="240"/>
      <c r="Z48" s="240"/>
      <c r="AA48" s="240"/>
      <c r="AB48" s="240"/>
      <c r="AC48" s="240"/>
      <c r="AD48" s="240"/>
      <c r="AE48" s="240"/>
      <c r="AF48" s="240"/>
      <c r="AG48" s="240"/>
      <c r="AH48" s="240"/>
      <c r="AI48" s="240"/>
      <c r="AJ48" s="240"/>
      <c r="AK48" s="240"/>
      <c r="AL48" s="240"/>
      <c r="AM48" s="240"/>
      <c r="AN48" s="240"/>
      <c r="AO48" s="240"/>
      <c r="CD48" s="801"/>
      <c r="CE48" s="802"/>
      <c r="CF48" s="682" t="s">
        <v>367</v>
      </c>
      <c r="CG48" s="683"/>
      <c r="CH48" s="683"/>
      <c r="CI48" s="683"/>
      <c r="CJ48" s="683"/>
      <c r="CK48" s="683"/>
      <c r="CL48" s="683"/>
      <c r="CM48" s="683"/>
      <c r="CN48" s="683"/>
      <c r="CO48" s="683"/>
      <c r="CP48" s="683"/>
      <c r="CQ48" s="684"/>
      <c r="CR48" s="685">
        <v>8173</v>
      </c>
      <c r="CS48" s="686"/>
      <c r="CT48" s="686"/>
      <c r="CU48" s="686"/>
      <c r="CV48" s="686"/>
      <c r="CW48" s="686"/>
      <c r="CX48" s="686"/>
      <c r="CY48" s="687"/>
      <c r="CZ48" s="690">
        <v>0.1</v>
      </c>
      <c r="DA48" s="691"/>
      <c r="DB48" s="691"/>
      <c r="DC48" s="703"/>
      <c r="DD48" s="694">
        <v>8173</v>
      </c>
      <c r="DE48" s="686"/>
      <c r="DF48" s="686"/>
      <c r="DG48" s="686"/>
      <c r="DH48" s="686"/>
      <c r="DI48" s="686"/>
      <c r="DJ48" s="686"/>
      <c r="DK48" s="687"/>
      <c r="DL48" s="766"/>
      <c r="DM48" s="767"/>
      <c r="DN48" s="767"/>
      <c r="DO48" s="767"/>
      <c r="DP48" s="767"/>
      <c r="DQ48" s="767"/>
      <c r="DR48" s="767"/>
      <c r="DS48" s="767"/>
      <c r="DT48" s="767"/>
      <c r="DU48" s="767"/>
      <c r="DV48" s="768"/>
      <c r="DW48" s="769"/>
      <c r="DX48" s="770"/>
      <c r="DY48" s="770"/>
      <c r="DZ48" s="770"/>
      <c r="EA48" s="770"/>
      <c r="EB48" s="770"/>
      <c r="EC48" s="771"/>
    </row>
    <row r="49" spans="2:133" ht="11.25" customHeight="1">
      <c r="B49" s="242"/>
      <c r="C49" s="239"/>
      <c r="D49" s="239"/>
      <c r="E49" s="239"/>
      <c r="F49" s="239"/>
      <c r="G49" s="239"/>
      <c r="H49" s="239"/>
      <c r="I49" s="239"/>
      <c r="J49" s="239"/>
      <c r="K49" s="239"/>
      <c r="L49" s="239"/>
      <c r="M49" s="239"/>
      <c r="N49" s="239"/>
      <c r="O49" s="239"/>
      <c r="P49" s="239"/>
      <c r="Q49" s="239"/>
      <c r="R49" s="239"/>
      <c r="S49" s="239"/>
      <c r="T49" s="239"/>
      <c r="U49" s="239"/>
      <c r="V49" s="239"/>
      <c r="W49" s="239"/>
      <c r="X49" s="239"/>
      <c r="Y49" s="239"/>
      <c r="Z49" s="239"/>
      <c r="AA49" s="239"/>
      <c r="AB49" s="239"/>
      <c r="AC49" s="239"/>
      <c r="AD49" s="239"/>
      <c r="AE49" s="239"/>
      <c r="AF49" s="239"/>
      <c r="AG49" s="239"/>
      <c r="AH49" s="239"/>
      <c r="AI49" s="239"/>
      <c r="AJ49" s="239"/>
      <c r="AK49" s="239"/>
      <c r="AL49" s="239"/>
      <c r="AM49" s="239"/>
      <c r="AN49" s="239"/>
      <c r="AO49" s="239"/>
      <c r="CD49" s="735" t="s">
        <v>368</v>
      </c>
      <c r="CE49" s="736"/>
      <c r="CF49" s="736"/>
      <c r="CG49" s="736"/>
      <c r="CH49" s="736"/>
      <c r="CI49" s="736"/>
      <c r="CJ49" s="736"/>
      <c r="CK49" s="736"/>
      <c r="CL49" s="736"/>
      <c r="CM49" s="736"/>
      <c r="CN49" s="736"/>
      <c r="CO49" s="736"/>
      <c r="CP49" s="736"/>
      <c r="CQ49" s="737"/>
      <c r="CR49" s="776">
        <v>7718821</v>
      </c>
      <c r="CS49" s="756"/>
      <c r="CT49" s="756"/>
      <c r="CU49" s="756"/>
      <c r="CV49" s="756"/>
      <c r="CW49" s="756"/>
      <c r="CX49" s="756"/>
      <c r="CY49" s="787"/>
      <c r="CZ49" s="781">
        <v>100</v>
      </c>
      <c r="DA49" s="788"/>
      <c r="DB49" s="788"/>
      <c r="DC49" s="789"/>
      <c r="DD49" s="790">
        <v>4470138</v>
      </c>
      <c r="DE49" s="756"/>
      <c r="DF49" s="756"/>
      <c r="DG49" s="756"/>
      <c r="DH49" s="756"/>
      <c r="DI49" s="756"/>
      <c r="DJ49" s="756"/>
      <c r="DK49" s="787"/>
      <c r="DL49" s="791"/>
      <c r="DM49" s="792"/>
      <c r="DN49" s="792"/>
      <c r="DO49" s="792"/>
      <c r="DP49" s="792"/>
      <c r="DQ49" s="792"/>
      <c r="DR49" s="792"/>
      <c r="DS49" s="792"/>
      <c r="DT49" s="792"/>
      <c r="DU49" s="792"/>
      <c r="DV49" s="793"/>
      <c r="DW49" s="794"/>
      <c r="DX49" s="795"/>
      <c r="DY49" s="795"/>
      <c r="DZ49" s="795"/>
      <c r="EA49" s="795"/>
      <c r="EB49" s="795"/>
      <c r="EC49" s="796"/>
    </row>
  </sheetData>
  <sheetProtection algorithmName="SHA-512" hashValue="YTNeJH1hqU/8cSlK7OU6Qpt40TSgTUp+uHcRxx16bAvaXcWEb3iJLv6yaHhgFQJCqQv35b8MeKhqp+1cQYYBtA==" saltValue="4YuyKgjzZWI0yf8YN4Z0pg==" spinCount="100000" sheet="1" objects="1" scenarios="1"/>
  <mergeCells count="611">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 ref="CF47:CQ47"/>
    <mergeCell ref="CR47:CY47"/>
    <mergeCell ref="CZ47:DC47"/>
    <mergeCell ref="DD47:DK47"/>
    <mergeCell ref="DL47:DV47"/>
    <mergeCell ref="DW47:EC47"/>
    <mergeCell ref="CF46:CQ46"/>
    <mergeCell ref="CR46:CY46"/>
    <mergeCell ref="CZ46:DC46"/>
    <mergeCell ref="DD46:DK46"/>
    <mergeCell ref="DL46:DV46"/>
    <mergeCell ref="DW46:EC46"/>
    <mergeCell ref="DW44:EC44"/>
    <mergeCell ref="CF45:CQ45"/>
    <mergeCell ref="CR45:CY45"/>
    <mergeCell ref="CZ45:DC45"/>
    <mergeCell ref="DD45:DK45"/>
    <mergeCell ref="DL45:DV45"/>
    <mergeCell ref="DW45:EC45"/>
    <mergeCell ref="CZ43:DC43"/>
    <mergeCell ref="DD43:DK43"/>
    <mergeCell ref="DL43:DV43"/>
    <mergeCell ref="DW43:EC43"/>
    <mergeCell ref="CF44:CQ44"/>
    <mergeCell ref="CR44:CY44"/>
    <mergeCell ref="CZ44:DC44"/>
    <mergeCell ref="DD44:DK44"/>
    <mergeCell ref="DL44:DV44"/>
    <mergeCell ref="B43:Q43"/>
    <mergeCell ref="R43:Y43"/>
    <mergeCell ref="Z43:AC43"/>
    <mergeCell ref="AD43:AK43"/>
    <mergeCell ref="AL43:AO43"/>
    <mergeCell ref="CD43:CQ43"/>
    <mergeCell ref="CR43:CY43"/>
    <mergeCell ref="AZ42:BF42"/>
    <mergeCell ref="BM42:BU42"/>
    <mergeCell ref="BV42:CB42"/>
    <mergeCell ref="CD42:CQ42"/>
    <mergeCell ref="CR42:CY42"/>
    <mergeCell ref="B42:Q42"/>
    <mergeCell ref="R42:Y42"/>
    <mergeCell ref="Z42:AC42"/>
    <mergeCell ref="AD42:AK42"/>
    <mergeCell ref="AL42:AO42"/>
    <mergeCell ref="AQ42:AY42"/>
    <mergeCell ref="BG38:BU38"/>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DL38:DV38"/>
    <mergeCell ref="DW38:EC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CD41:CQ41"/>
    <mergeCell ref="CR41:CY41"/>
    <mergeCell ref="CZ41:DC41"/>
    <mergeCell ref="DD41:DK41"/>
    <mergeCell ref="DL41:DV41"/>
    <mergeCell ref="DW41:EC41"/>
    <mergeCell ref="B39:Q39"/>
    <mergeCell ref="R39:Y39"/>
    <mergeCell ref="Z39:AC39"/>
    <mergeCell ref="AD39:AK39"/>
    <mergeCell ref="AL39:AO39"/>
    <mergeCell ref="AQ39:AY39"/>
    <mergeCell ref="AZ39:BF39"/>
    <mergeCell ref="BG39:BU39"/>
    <mergeCell ref="BM40:BU40"/>
    <mergeCell ref="BG40:BK42"/>
    <mergeCell ref="DD42:DK42"/>
    <mergeCell ref="DL42:DV42"/>
    <mergeCell ref="DW42:EC42"/>
    <mergeCell ref="CZ42:DC42"/>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B36:Q36"/>
    <mergeCell ref="R36:Y36"/>
    <mergeCell ref="Z36:AC36"/>
    <mergeCell ref="AD36:AK36"/>
    <mergeCell ref="AL36:AO36"/>
    <mergeCell ref="AQ36:AY36"/>
    <mergeCell ref="AZ36:BF36"/>
    <mergeCell ref="BG36:BU36"/>
    <mergeCell ref="BV36:CB36"/>
    <mergeCell ref="CD36:CQ36"/>
    <mergeCell ref="CR36:CY36"/>
    <mergeCell ref="CZ36:DC36"/>
    <mergeCell ref="DD36:DK36"/>
    <mergeCell ref="DL36:DV36"/>
    <mergeCell ref="DW36:EC36"/>
    <mergeCell ref="DW35:EC35"/>
    <mergeCell ref="CD35:CQ35"/>
    <mergeCell ref="CR35:CY35"/>
    <mergeCell ref="CZ35:DC35"/>
    <mergeCell ref="DD35:DK35"/>
    <mergeCell ref="DL35:DV35"/>
    <mergeCell ref="Z35:AC35"/>
    <mergeCell ref="AD35:AK35"/>
    <mergeCell ref="AL35:AO35"/>
    <mergeCell ref="AQ35:BF35"/>
    <mergeCell ref="CD34:CQ34"/>
    <mergeCell ref="CR34:CY34"/>
    <mergeCell ref="BG35:CB35"/>
    <mergeCell ref="CZ34:DC34"/>
    <mergeCell ref="DD34:DK34"/>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Z33:AC33"/>
    <mergeCell ref="AD33:AK33"/>
    <mergeCell ref="AL33:AO33"/>
    <mergeCell ref="DL34:DV34"/>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AD29:AK29"/>
    <mergeCell ref="AL29:AO29"/>
    <mergeCell ref="AP29:BF29"/>
    <mergeCell ref="BG29:BN29"/>
    <mergeCell ref="BG28:BN28"/>
    <mergeCell ref="BO28:BR28"/>
    <mergeCell ref="Z32:AC32"/>
    <mergeCell ref="AD32:AK32"/>
    <mergeCell ref="AL32:AO32"/>
    <mergeCell ref="AD31:AK31"/>
    <mergeCell ref="AL31:AO31"/>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9"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5" zeroHeight="1"/>
  <cols>
    <col min="1" max="130" width="2.75" style="291" customWidth="1"/>
    <col min="131" max="131" width="1.625" style="291" customWidth="1"/>
    <col min="132" max="16384" width="9" style="291" hidden="1"/>
  </cols>
  <sheetData>
    <row r="1" spans="1:131" s="249" customFormat="1" ht="11.25" customHeight="1" thickBot="1">
      <c r="A1" s="244"/>
      <c r="B1" s="244"/>
      <c r="C1" s="244"/>
      <c r="D1" s="244"/>
      <c r="E1" s="244"/>
      <c r="F1" s="244"/>
      <c r="G1" s="244"/>
      <c r="H1" s="244"/>
      <c r="I1" s="244"/>
      <c r="J1" s="244"/>
      <c r="K1" s="244"/>
      <c r="L1" s="244"/>
      <c r="M1" s="244"/>
      <c r="N1" s="245"/>
      <c r="O1" s="245"/>
      <c r="P1" s="245"/>
      <c r="Q1" s="245"/>
      <c r="R1" s="245"/>
      <c r="S1" s="245"/>
      <c r="T1" s="245"/>
      <c r="U1" s="245"/>
      <c r="V1" s="245"/>
      <c r="W1" s="245"/>
      <c r="X1" s="245"/>
      <c r="Y1" s="245"/>
      <c r="Z1" s="245"/>
      <c r="AA1" s="245"/>
      <c r="AB1" s="245"/>
      <c r="AC1" s="245"/>
      <c r="AD1" s="245"/>
      <c r="AE1" s="245"/>
      <c r="AF1" s="245"/>
      <c r="AG1" s="245"/>
      <c r="AH1" s="245"/>
      <c r="AI1" s="245"/>
      <c r="AJ1" s="245"/>
      <c r="AK1" s="245"/>
      <c r="AL1" s="245"/>
      <c r="AM1" s="245"/>
      <c r="AN1" s="245"/>
      <c r="AO1" s="245"/>
      <c r="AP1" s="245"/>
      <c r="AQ1" s="245"/>
      <c r="AR1" s="245"/>
      <c r="AS1" s="245"/>
      <c r="AT1" s="245"/>
      <c r="AU1" s="245"/>
      <c r="AV1" s="245"/>
      <c r="AW1" s="245"/>
      <c r="AX1" s="245"/>
      <c r="AY1" s="245"/>
      <c r="AZ1" s="245"/>
      <c r="BA1" s="245"/>
      <c r="BB1" s="245"/>
      <c r="BC1" s="245"/>
      <c r="BD1" s="245"/>
      <c r="BE1" s="245"/>
      <c r="BF1" s="245"/>
      <c r="BG1" s="245"/>
      <c r="BH1" s="245"/>
      <c r="BI1" s="245"/>
      <c r="BJ1" s="245"/>
      <c r="BK1" s="245"/>
      <c r="BL1" s="245"/>
      <c r="BM1" s="245"/>
      <c r="BN1" s="245"/>
      <c r="BO1" s="245"/>
      <c r="BP1" s="245"/>
      <c r="BQ1" s="245"/>
      <c r="BR1" s="245"/>
      <c r="BS1" s="245"/>
      <c r="BT1" s="245"/>
      <c r="BU1" s="245"/>
      <c r="BV1" s="245"/>
      <c r="BW1" s="245"/>
      <c r="BX1" s="245"/>
      <c r="BY1" s="245"/>
      <c r="BZ1" s="245"/>
      <c r="CA1" s="245"/>
      <c r="CB1" s="245"/>
      <c r="CC1" s="245"/>
      <c r="CD1" s="245"/>
      <c r="CE1" s="245"/>
      <c r="CF1" s="245"/>
      <c r="CG1" s="245"/>
      <c r="CH1" s="245"/>
      <c r="CI1" s="245"/>
      <c r="CJ1" s="245"/>
      <c r="CK1" s="245"/>
      <c r="CL1" s="245"/>
      <c r="CM1" s="245"/>
      <c r="CN1" s="245"/>
      <c r="CO1" s="245"/>
      <c r="CP1" s="245"/>
      <c r="CQ1" s="245"/>
      <c r="CR1" s="245"/>
      <c r="CS1" s="245"/>
      <c r="CT1" s="245"/>
      <c r="CU1" s="245"/>
      <c r="CV1" s="245"/>
      <c r="CW1" s="245"/>
      <c r="CX1" s="245"/>
      <c r="CY1" s="245"/>
      <c r="CZ1" s="245"/>
      <c r="DA1" s="245"/>
      <c r="DB1" s="245"/>
      <c r="DC1" s="245"/>
      <c r="DD1" s="245"/>
      <c r="DE1" s="245"/>
      <c r="DF1" s="245"/>
      <c r="DG1" s="245"/>
      <c r="DH1" s="245"/>
      <c r="DI1" s="245"/>
      <c r="DJ1" s="245"/>
      <c r="DK1" s="245"/>
      <c r="DL1" s="245"/>
      <c r="DM1" s="245"/>
      <c r="DN1" s="245"/>
      <c r="DO1" s="245"/>
      <c r="DP1" s="246"/>
      <c r="DQ1" s="247"/>
      <c r="DR1" s="247"/>
      <c r="DS1" s="247"/>
      <c r="DT1" s="247"/>
      <c r="DU1" s="247"/>
      <c r="DV1" s="247"/>
      <c r="DW1" s="247"/>
      <c r="DX1" s="247"/>
      <c r="DY1" s="247"/>
      <c r="DZ1" s="247"/>
      <c r="EA1" s="248"/>
    </row>
    <row r="2" spans="1:131" s="253" customFormat="1" ht="26.25" customHeight="1" thickBot="1">
      <c r="A2" s="250" t="s">
        <v>369</v>
      </c>
      <c r="B2" s="251"/>
      <c r="C2" s="251"/>
      <c r="D2" s="251"/>
      <c r="E2" s="251"/>
      <c r="F2" s="251"/>
      <c r="G2" s="251"/>
      <c r="H2" s="251"/>
      <c r="I2" s="251"/>
      <c r="J2" s="251"/>
      <c r="K2" s="251"/>
      <c r="L2" s="251"/>
      <c r="M2" s="251"/>
      <c r="N2" s="251"/>
      <c r="O2" s="251"/>
      <c r="P2" s="251"/>
      <c r="Q2" s="251"/>
      <c r="R2" s="251"/>
      <c r="S2" s="251"/>
      <c r="T2" s="251"/>
      <c r="U2" s="251"/>
      <c r="V2" s="251"/>
      <c r="W2" s="251"/>
      <c r="X2" s="251"/>
      <c r="Y2" s="251"/>
      <c r="Z2" s="251"/>
      <c r="AA2" s="251"/>
      <c r="AB2" s="251"/>
      <c r="AC2" s="251"/>
      <c r="AD2" s="251"/>
      <c r="AE2" s="251"/>
      <c r="AF2" s="251"/>
      <c r="AG2" s="251"/>
      <c r="AH2" s="251"/>
      <c r="AI2" s="251"/>
      <c r="AJ2" s="251"/>
      <c r="AK2" s="251"/>
      <c r="AL2" s="251"/>
      <c r="AM2" s="251"/>
      <c r="AN2" s="251"/>
      <c r="AO2" s="251"/>
      <c r="AP2" s="251"/>
      <c r="AQ2" s="251"/>
      <c r="AR2" s="251"/>
      <c r="AS2" s="251"/>
      <c r="AT2" s="251"/>
      <c r="AU2" s="251"/>
      <c r="AV2" s="251"/>
      <c r="AW2" s="251"/>
      <c r="AX2" s="251"/>
      <c r="AY2" s="251"/>
      <c r="AZ2" s="251"/>
      <c r="BA2" s="251"/>
      <c r="BB2" s="251"/>
      <c r="BC2" s="251"/>
      <c r="BD2" s="251"/>
      <c r="BE2" s="251"/>
      <c r="BF2" s="251"/>
      <c r="BG2" s="251"/>
      <c r="BH2" s="251"/>
      <c r="BI2" s="251"/>
      <c r="BJ2" s="251"/>
      <c r="BK2" s="251"/>
      <c r="BL2" s="251"/>
      <c r="BM2" s="251"/>
      <c r="BN2" s="251"/>
      <c r="BO2" s="251"/>
      <c r="BP2" s="251"/>
      <c r="BQ2" s="251"/>
      <c r="BR2" s="251"/>
      <c r="BS2" s="251"/>
      <c r="BT2" s="251"/>
      <c r="BU2" s="251"/>
      <c r="BV2" s="251"/>
      <c r="BW2" s="251"/>
      <c r="BX2" s="251"/>
      <c r="BY2" s="251"/>
      <c r="BZ2" s="251"/>
      <c r="CA2" s="251"/>
      <c r="CB2" s="251"/>
      <c r="CC2" s="251"/>
      <c r="CD2" s="251"/>
      <c r="CE2" s="251"/>
      <c r="CF2" s="251"/>
      <c r="CG2" s="251"/>
      <c r="CH2" s="251"/>
      <c r="CI2" s="251"/>
      <c r="CJ2" s="251"/>
      <c r="CK2" s="251"/>
      <c r="CL2" s="251"/>
      <c r="CM2" s="251"/>
      <c r="CN2" s="251"/>
      <c r="CO2" s="251"/>
      <c r="CP2" s="251"/>
      <c r="CQ2" s="251"/>
      <c r="CR2" s="251"/>
      <c r="CS2" s="251"/>
      <c r="CT2" s="251"/>
      <c r="CU2" s="251"/>
      <c r="CV2" s="251"/>
      <c r="CW2" s="251"/>
      <c r="CX2" s="251"/>
      <c r="CY2" s="251"/>
      <c r="CZ2" s="251"/>
      <c r="DA2" s="251"/>
      <c r="DB2" s="251"/>
      <c r="DC2" s="251"/>
      <c r="DD2" s="251"/>
      <c r="DE2" s="251"/>
      <c r="DF2" s="251"/>
      <c r="DG2" s="251"/>
      <c r="DH2" s="251"/>
      <c r="DI2" s="251"/>
      <c r="DJ2" s="832" t="s">
        <v>370</v>
      </c>
      <c r="DK2" s="833"/>
      <c r="DL2" s="833"/>
      <c r="DM2" s="833"/>
      <c r="DN2" s="833"/>
      <c r="DO2" s="834"/>
      <c r="DP2" s="251"/>
      <c r="DQ2" s="832" t="s">
        <v>371</v>
      </c>
      <c r="DR2" s="833"/>
      <c r="DS2" s="833"/>
      <c r="DT2" s="833"/>
      <c r="DU2" s="833"/>
      <c r="DV2" s="833"/>
      <c r="DW2" s="833"/>
      <c r="DX2" s="833"/>
      <c r="DY2" s="833"/>
      <c r="DZ2" s="834"/>
      <c r="EA2" s="252"/>
    </row>
    <row r="3" spans="1:131" s="249" customFormat="1" ht="11.25" customHeight="1">
      <c r="A3" s="245"/>
      <c r="B3" s="245"/>
      <c r="C3" s="245"/>
      <c r="D3" s="245"/>
      <c r="E3" s="245"/>
      <c r="F3" s="245"/>
      <c r="G3" s="245"/>
      <c r="H3" s="245"/>
      <c r="I3" s="245"/>
      <c r="J3" s="245"/>
      <c r="K3" s="245"/>
      <c r="L3" s="245"/>
      <c r="M3" s="245"/>
      <c r="N3" s="245"/>
      <c r="O3" s="245"/>
      <c r="P3" s="245"/>
      <c r="Q3" s="245"/>
      <c r="R3" s="245"/>
      <c r="S3" s="245"/>
      <c r="T3" s="245"/>
      <c r="U3" s="245"/>
      <c r="V3" s="245"/>
      <c r="W3" s="245"/>
      <c r="X3" s="245"/>
      <c r="Y3" s="245"/>
      <c r="Z3" s="245"/>
      <c r="AA3" s="245"/>
      <c r="AB3" s="245"/>
      <c r="AC3" s="245"/>
      <c r="AD3" s="245"/>
      <c r="AE3" s="245"/>
      <c r="AF3" s="245"/>
      <c r="AG3" s="245"/>
      <c r="AH3" s="245"/>
      <c r="AI3" s="245"/>
      <c r="AJ3" s="245"/>
      <c r="AK3" s="245"/>
      <c r="AL3" s="245"/>
      <c r="AM3" s="245"/>
      <c r="AN3" s="245"/>
      <c r="AO3" s="245"/>
      <c r="AP3" s="245"/>
      <c r="AQ3" s="245"/>
      <c r="AR3" s="245"/>
      <c r="AS3" s="245"/>
      <c r="AT3" s="245"/>
      <c r="AU3" s="245"/>
      <c r="AV3" s="245"/>
      <c r="AW3" s="245"/>
      <c r="AX3" s="245"/>
      <c r="AY3" s="245"/>
      <c r="AZ3" s="245"/>
      <c r="BA3" s="245"/>
      <c r="BB3" s="245"/>
      <c r="BC3" s="245"/>
      <c r="BD3" s="245"/>
      <c r="BE3" s="245"/>
      <c r="BF3" s="245"/>
      <c r="BG3" s="245"/>
      <c r="BH3" s="245"/>
      <c r="BI3" s="245"/>
      <c r="BJ3" s="245"/>
      <c r="BK3" s="245"/>
      <c r="BL3" s="245"/>
      <c r="BM3" s="245"/>
      <c r="BN3" s="245"/>
      <c r="BO3" s="245"/>
      <c r="BP3" s="245"/>
      <c r="BQ3" s="245"/>
      <c r="BR3" s="245"/>
      <c r="BS3" s="245"/>
      <c r="BT3" s="245"/>
      <c r="BU3" s="245"/>
      <c r="BV3" s="245"/>
      <c r="BW3" s="245"/>
      <c r="BX3" s="245"/>
      <c r="BY3" s="245"/>
      <c r="BZ3" s="245"/>
      <c r="CA3" s="245"/>
      <c r="CB3" s="245"/>
      <c r="CC3" s="245"/>
      <c r="CD3" s="245"/>
      <c r="CE3" s="245"/>
      <c r="CF3" s="245"/>
      <c r="CG3" s="245"/>
      <c r="CH3" s="245"/>
      <c r="CI3" s="245"/>
      <c r="CJ3" s="245"/>
      <c r="CK3" s="245"/>
      <c r="CL3" s="245"/>
      <c r="CM3" s="245"/>
      <c r="CN3" s="245"/>
      <c r="CO3" s="245"/>
      <c r="CP3" s="245"/>
      <c r="CQ3" s="245"/>
      <c r="CR3" s="245"/>
      <c r="CS3" s="245"/>
      <c r="CT3" s="245"/>
      <c r="CU3" s="245"/>
      <c r="CV3" s="245"/>
      <c r="CW3" s="245"/>
      <c r="CX3" s="245"/>
      <c r="CY3" s="245"/>
      <c r="CZ3" s="245"/>
      <c r="DA3" s="245"/>
      <c r="DB3" s="245"/>
      <c r="DC3" s="245"/>
      <c r="DD3" s="245"/>
      <c r="DE3" s="245"/>
      <c r="DF3" s="245"/>
      <c r="DG3" s="245"/>
      <c r="DH3" s="245"/>
      <c r="DI3" s="245"/>
      <c r="DJ3" s="245"/>
      <c r="DK3" s="245"/>
      <c r="DL3" s="245"/>
      <c r="DM3" s="245"/>
      <c r="DN3" s="245"/>
      <c r="DO3" s="245"/>
      <c r="DP3" s="245"/>
      <c r="DQ3" s="245"/>
      <c r="DR3" s="245"/>
      <c r="DS3" s="245"/>
      <c r="DT3" s="245"/>
      <c r="DU3" s="245"/>
      <c r="DV3" s="245"/>
      <c r="DW3" s="245"/>
      <c r="DX3" s="245"/>
      <c r="DY3" s="245"/>
      <c r="DZ3" s="245"/>
      <c r="EA3" s="248"/>
    </row>
    <row r="4" spans="1:131" s="257" customFormat="1" ht="26.25" customHeight="1" thickBot="1">
      <c r="A4" s="835" t="s">
        <v>372</v>
      </c>
      <c r="B4" s="835"/>
      <c r="C4" s="835"/>
      <c r="D4" s="835"/>
      <c r="E4" s="835"/>
      <c r="F4" s="835"/>
      <c r="G4" s="835"/>
      <c r="H4" s="835"/>
      <c r="I4" s="835"/>
      <c r="J4" s="835"/>
      <c r="K4" s="835"/>
      <c r="L4" s="835"/>
      <c r="M4" s="835"/>
      <c r="N4" s="835"/>
      <c r="O4" s="835"/>
      <c r="P4" s="835"/>
      <c r="Q4" s="835"/>
      <c r="R4" s="835"/>
      <c r="S4" s="835"/>
      <c r="T4" s="835"/>
      <c r="U4" s="835"/>
      <c r="V4" s="835"/>
      <c r="W4" s="835"/>
      <c r="X4" s="835"/>
      <c r="Y4" s="835"/>
      <c r="Z4" s="835"/>
      <c r="AA4" s="835"/>
      <c r="AB4" s="835"/>
      <c r="AC4" s="835"/>
      <c r="AD4" s="835"/>
      <c r="AE4" s="835"/>
      <c r="AF4" s="835"/>
      <c r="AG4" s="835"/>
      <c r="AH4" s="835"/>
      <c r="AI4" s="835"/>
      <c r="AJ4" s="835"/>
      <c r="AK4" s="835"/>
      <c r="AL4" s="835"/>
      <c r="AM4" s="835"/>
      <c r="AN4" s="835"/>
      <c r="AO4" s="835"/>
      <c r="AP4" s="835"/>
      <c r="AQ4" s="835"/>
      <c r="AR4" s="835"/>
      <c r="AS4" s="835"/>
      <c r="AT4" s="835"/>
      <c r="AU4" s="835"/>
      <c r="AV4" s="835"/>
      <c r="AW4" s="835"/>
      <c r="AX4" s="835"/>
      <c r="AY4" s="835"/>
      <c r="AZ4" s="254"/>
      <c r="BA4" s="254"/>
      <c r="BB4" s="254"/>
      <c r="BC4" s="254"/>
      <c r="BD4" s="254"/>
      <c r="BE4" s="255"/>
      <c r="BF4" s="255"/>
      <c r="BG4" s="255"/>
      <c r="BH4" s="255"/>
      <c r="BI4" s="255"/>
      <c r="BJ4" s="255"/>
      <c r="BK4" s="255"/>
      <c r="BL4" s="255"/>
      <c r="BM4" s="255"/>
      <c r="BN4" s="255"/>
      <c r="BO4" s="255"/>
      <c r="BP4" s="255"/>
      <c r="BQ4" s="254" t="s">
        <v>373</v>
      </c>
      <c r="BR4" s="254"/>
      <c r="BS4" s="254"/>
      <c r="BT4" s="254"/>
      <c r="BU4" s="254"/>
      <c r="BV4" s="254"/>
      <c r="BW4" s="254"/>
      <c r="BX4" s="254"/>
      <c r="BY4" s="254"/>
      <c r="BZ4" s="254"/>
      <c r="CA4" s="254"/>
      <c r="CB4" s="254"/>
      <c r="CC4" s="254"/>
      <c r="CD4" s="254"/>
      <c r="CE4" s="254"/>
      <c r="CF4" s="254"/>
      <c r="CG4" s="254"/>
      <c r="CH4" s="254"/>
      <c r="CI4" s="254"/>
      <c r="CJ4" s="254"/>
      <c r="CK4" s="254"/>
      <c r="CL4" s="254"/>
      <c r="CM4" s="254"/>
      <c r="CN4" s="254"/>
      <c r="CO4" s="254"/>
      <c r="CP4" s="254"/>
      <c r="CQ4" s="254"/>
      <c r="CR4" s="254"/>
      <c r="CS4" s="254"/>
      <c r="CT4" s="254"/>
      <c r="CU4" s="254"/>
      <c r="CV4" s="254"/>
      <c r="CW4" s="254"/>
      <c r="CX4" s="254"/>
      <c r="CY4" s="254"/>
      <c r="CZ4" s="254"/>
      <c r="DA4" s="254"/>
      <c r="DB4" s="254"/>
      <c r="DC4" s="254"/>
      <c r="DD4" s="254"/>
      <c r="DE4" s="254"/>
      <c r="DF4" s="254"/>
      <c r="DG4" s="254"/>
      <c r="DH4" s="254"/>
      <c r="DI4" s="254"/>
      <c r="DJ4" s="254"/>
      <c r="DK4" s="254"/>
      <c r="DL4" s="254"/>
      <c r="DM4" s="254"/>
      <c r="DN4" s="254"/>
      <c r="DO4" s="254"/>
      <c r="DP4" s="254"/>
      <c r="DQ4" s="254"/>
      <c r="DR4" s="254"/>
      <c r="DS4" s="254"/>
      <c r="DT4" s="254"/>
      <c r="DU4" s="254"/>
      <c r="DV4" s="254"/>
      <c r="DW4" s="254"/>
      <c r="DX4" s="254"/>
      <c r="DY4" s="254"/>
      <c r="DZ4" s="254"/>
      <c r="EA4" s="256"/>
    </row>
    <row r="5" spans="1:131" s="257" customFormat="1" ht="26.25" customHeight="1">
      <c r="A5" s="826" t="s">
        <v>374</v>
      </c>
      <c r="B5" s="827"/>
      <c r="C5" s="827"/>
      <c r="D5" s="827"/>
      <c r="E5" s="827"/>
      <c r="F5" s="827"/>
      <c r="G5" s="827"/>
      <c r="H5" s="827"/>
      <c r="I5" s="827"/>
      <c r="J5" s="827"/>
      <c r="K5" s="827"/>
      <c r="L5" s="827"/>
      <c r="M5" s="827"/>
      <c r="N5" s="827"/>
      <c r="O5" s="827"/>
      <c r="P5" s="828"/>
      <c r="Q5" s="803" t="s">
        <v>375</v>
      </c>
      <c r="R5" s="804"/>
      <c r="S5" s="804"/>
      <c r="T5" s="804"/>
      <c r="U5" s="805"/>
      <c r="V5" s="803" t="s">
        <v>376</v>
      </c>
      <c r="W5" s="804"/>
      <c r="X5" s="804"/>
      <c r="Y5" s="804"/>
      <c r="Z5" s="805"/>
      <c r="AA5" s="803" t="s">
        <v>377</v>
      </c>
      <c r="AB5" s="804"/>
      <c r="AC5" s="804"/>
      <c r="AD5" s="804"/>
      <c r="AE5" s="804"/>
      <c r="AF5" s="836" t="s">
        <v>378</v>
      </c>
      <c r="AG5" s="804"/>
      <c r="AH5" s="804"/>
      <c r="AI5" s="804"/>
      <c r="AJ5" s="815"/>
      <c r="AK5" s="804" t="s">
        <v>379</v>
      </c>
      <c r="AL5" s="804"/>
      <c r="AM5" s="804"/>
      <c r="AN5" s="804"/>
      <c r="AO5" s="805"/>
      <c r="AP5" s="803" t="s">
        <v>380</v>
      </c>
      <c r="AQ5" s="804"/>
      <c r="AR5" s="804"/>
      <c r="AS5" s="804"/>
      <c r="AT5" s="805"/>
      <c r="AU5" s="803" t="s">
        <v>381</v>
      </c>
      <c r="AV5" s="804"/>
      <c r="AW5" s="804"/>
      <c r="AX5" s="804"/>
      <c r="AY5" s="815"/>
      <c r="AZ5" s="258"/>
      <c r="BA5" s="258"/>
      <c r="BB5" s="258"/>
      <c r="BC5" s="258"/>
      <c r="BD5" s="258"/>
      <c r="BE5" s="259"/>
      <c r="BF5" s="259"/>
      <c r="BG5" s="259"/>
      <c r="BH5" s="259"/>
      <c r="BI5" s="259"/>
      <c r="BJ5" s="259"/>
      <c r="BK5" s="259"/>
      <c r="BL5" s="259"/>
      <c r="BM5" s="259"/>
      <c r="BN5" s="259"/>
      <c r="BO5" s="259"/>
      <c r="BP5" s="259"/>
      <c r="BQ5" s="826" t="s">
        <v>382</v>
      </c>
      <c r="BR5" s="827"/>
      <c r="BS5" s="827"/>
      <c r="BT5" s="827"/>
      <c r="BU5" s="827"/>
      <c r="BV5" s="827"/>
      <c r="BW5" s="827"/>
      <c r="BX5" s="827"/>
      <c r="BY5" s="827"/>
      <c r="BZ5" s="827"/>
      <c r="CA5" s="827"/>
      <c r="CB5" s="827"/>
      <c r="CC5" s="827"/>
      <c r="CD5" s="827"/>
      <c r="CE5" s="827"/>
      <c r="CF5" s="827"/>
      <c r="CG5" s="828"/>
      <c r="CH5" s="803" t="s">
        <v>383</v>
      </c>
      <c r="CI5" s="804"/>
      <c r="CJ5" s="804"/>
      <c r="CK5" s="804"/>
      <c r="CL5" s="805"/>
      <c r="CM5" s="803" t="s">
        <v>384</v>
      </c>
      <c r="CN5" s="804"/>
      <c r="CO5" s="804"/>
      <c r="CP5" s="804"/>
      <c r="CQ5" s="805"/>
      <c r="CR5" s="803" t="s">
        <v>385</v>
      </c>
      <c r="CS5" s="804"/>
      <c r="CT5" s="804"/>
      <c r="CU5" s="804"/>
      <c r="CV5" s="805"/>
      <c r="CW5" s="803" t="s">
        <v>386</v>
      </c>
      <c r="CX5" s="804"/>
      <c r="CY5" s="804"/>
      <c r="CZ5" s="804"/>
      <c r="DA5" s="805"/>
      <c r="DB5" s="803" t="s">
        <v>387</v>
      </c>
      <c r="DC5" s="804"/>
      <c r="DD5" s="804"/>
      <c r="DE5" s="804"/>
      <c r="DF5" s="805"/>
      <c r="DG5" s="809" t="s">
        <v>388</v>
      </c>
      <c r="DH5" s="810"/>
      <c r="DI5" s="810"/>
      <c r="DJ5" s="810"/>
      <c r="DK5" s="811"/>
      <c r="DL5" s="809" t="s">
        <v>389</v>
      </c>
      <c r="DM5" s="810"/>
      <c r="DN5" s="810"/>
      <c r="DO5" s="810"/>
      <c r="DP5" s="811"/>
      <c r="DQ5" s="803" t="s">
        <v>390</v>
      </c>
      <c r="DR5" s="804"/>
      <c r="DS5" s="804"/>
      <c r="DT5" s="804"/>
      <c r="DU5" s="805"/>
      <c r="DV5" s="803" t="s">
        <v>381</v>
      </c>
      <c r="DW5" s="804"/>
      <c r="DX5" s="804"/>
      <c r="DY5" s="804"/>
      <c r="DZ5" s="815"/>
      <c r="EA5" s="256"/>
    </row>
    <row r="6" spans="1:131" s="257" customFormat="1" ht="26.25" customHeight="1" thickBot="1">
      <c r="A6" s="829"/>
      <c r="B6" s="830"/>
      <c r="C6" s="830"/>
      <c r="D6" s="830"/>
      <c r="E6" s="830"/>
      <c r="F6" s="830"/>
      <c r="G6" s="830"/>
      <c r="H6" s="830"/>
      <c r="I6" s="830"/>
      <c r="J6" s="830"/>
      <c r="K6" s="830"/>
      <c r="L6" s="830"/>
      <c r="M6" s="830"/>
      <c r="N6" s="830"/>
      <c r="O6" s="830"/>
      <c r="P6" s="831"/>
      <c r="Q6" s="806"/>
      <c r="R6" s="807"/>
      <c r="S6" s="807"/>
      <c r="T6" s="807"/>
      <c r="U6" s="808"/>
      <c r="V6" s="806"/>
      <c r="W6" s="807"/>
      <c r="X6" s="807"/>
      <c r="Y6" s="807"/>
      <c r="Z6" s="808"/>
      <c r="AA6" s="806"/>
      <c r="AB6" s="807"/>
      <c r="AC6" s="807"/>
      <c r="AD6" s="807"/>
      <c r="AE6" s="807"/>
      <c r="AF6" s="837"/>
      <c r="AG6" s="807"/>
      <c r="AH6" s="807"/>
      <c r="AI6" s="807"/>
      <c r="AJ6" s="816"/>
      <c r="AK6" s="807"/>
      <c r="AL6" s="807"/>
      <c r="AM6" s="807"/>
      <c r="AN6" s="807"/>
      <c r="AO6" s="808"/>
      <c r="AP6" s="806"/>
      <c r="AQ6" s="807"/>
      <c r="AR6" s="807"/>
      <c r="AS6" s="807"/>
      <c r="AT6" s="808"/>
      <c r="AU6" s="806"/>
      <c r="AV6" s="807"/>
      <c r="AW6" s="807"/>
      <c r="AX6" s="807"/>
      <c r="AY6" s="816"/>
      <c r="AZ6" s="254"/>
      <c r="BA6" s="254"/>
      <c r="BB6" s="254"/>
      <c r="BC6" s="254"/>
      <c r="BD6" s="254"/>
      <c r="BE6" s="255"/>
      <c r="BF6" s="255"/>
      <c r="BG6" s="255"/>
      <c r="BH6" s="255"/>
      <c r="BI6" s="255"/>
      <c r="BJ6" s="255"/>
      <c r="BK6" s="255"/>
      <c r="BL6" s="255"/>
      <c r="BM6" s="255"/>
      <c r="BN6" s="255"/>
      <c r="BO6" s="255"/>
      <c r="BP6" s="255"/>
      <c r="BQ6" s="829"/>
      <c r="BR6" s="830"/>
      <c r="BS6" s="830"/>
      <c r="BT6" s="830"/>
      <c r="BU6" s="830"/>
      <c r="BV6" s="830"/>
      <c r="BW6" s="830"/>
      <c r="BX6" s="830"/>
      <c r="BY6" s="830"/>
      <c r="BZ6" s="830"/>
      <c r="CA6" s="830"/>
      <c r="CB6" s="830"/>
      <c r="CC6" s="830"/>
      <c r="CD6" s="830"/>
      <c r="CE6" s="830"/>
      <c r="CF6" s="830"/>
      <c r="CG6" s="831"/>
      <c r="CH6" s="806"/>
      <c r="CI6" s="807"/>
      <c r="CJ6" s="807"/>
      <c r="CK6" s="807"/>
      <c r="CL6" s="808"/>
      <c r="CM6" s="806"/>
      <c r="CN6" s="807"/>
      <c r="CO6" s="807"/>
      <c r="CP6" s="807"/>
      <c r="CQ6" s="808"/>
      <c r="CR6" s="806"/>
      <c r="CS6" s="807"/>
      <c r="CT6" s="807"/>
      <c r="CU6" s="807"/>
      <c r="CV6" s="808"/>
      <c r="CW6" s="806"/>
      <c r="CX6" s="807"/>
      <c r="CY6" s="807"/>
      <c r="CZ6" s="807"/>
      <c r="DA6" s="808"/>
      <c r="DB6" s="806"/>
      <c r="DC6" s="807"/>
      <c r="DD6" s="807"/>
      <c r="DE6" s="807"/>
      <c r="DF6" s="808"/>
      <c r="DG6" s="812"/>
      <c r="DH6" s="813"/>
      <c r="DI6" s="813"/>
      <c r="DJ6" s="813"/>
      <c r="DK6" s="814"/>
      <c r="DL6" s="812"/>
      <c r="DM6" s="813"/>
      <c r="DN6" s="813"/>
      <c r="DO6" s="813"/>
      <c r="DP6" s="814"/>
      <c r="DQ6" s="806"/>
      <c r="DR6" s="807"/>
      <c r="DS6" s="807"/>
      <c r="DT6" s="807"/>
      <c r="DU6" s="808"/>
      <c r="DV6" s="806"/>
      <c r="DW6" s="807"/>
      <c r="DX6" s="807"/>
      <c r="DY6" s="807"/>
      <c r="DZ6" s="816"/>
      <c r="EA6" s="256"/>
    </row>
    <row r="7" spans="1:131" s="257" customFormat="1" ht="26.25" customHeight="1" thickTop="1">
      <c r="A7" s="260">
        <v>1</v>
      </c>
      <c r="B7" s="817" t="s">
        <v>391</v>
      </c>
      <c r="C7" s="818"/>
      <c r="D7" s="818"/>
      <c r="E7" s="818"/>
      <c r="F7" s="818"/>
      <c r="G7" s="818"/>
      <c r="H7" s="818"/>
      <c r="I7" s="818"/>
      <c r="J7" s="818"/>
      <c r="K7" s="818"/>
      <c r="L7" s="818"/>
      <c r="M7" s="818"/>
      <c r="N7" s="818"/>
      <c r="O7" s="818"/>
      <c r="P7" s="819"/>
      <c r="Q7" s="820">
        <v>7960</v>
      </c>
      <c r="R7" s="821"/>
      <c r="S7" s="821"/>
      <c r="T7" s="821"/>
      <c r="U7" s="821"/>
      <c r="V7" s="821">
        <v>7719</v>
      </c>
      <c r="W7" s="821"/>
      <c r="X7" s="821"/>
      <c r="Y7" s="821"/>
      <c r="Z7" s="821"/>
      <c r="AA7" s="821">
        <v>249</v>
      </c>
      <c r="AB7" s="821"/>
      <c r="AC7" s="821"/>
      <c r="AD7" s="821"/>
      <c r="AE7" s="822"/>
      <c r="AF7" s="823">
        <v>238</v>
      </c>
      <c r="AG7" s="824"/>
      <c r="AH7" s="824"/>
      <c r="AI7" s="824"/>
      <c r="AJ7" s="825"/>
      <c r="AK7" s="860">
        <v>54</v>
      </c>
      <c r="AL7" s="861"/>
      <c r="AM7" s="861"/>
      <c r="AN7" s="861"/>
      <c r="AO7" s="861"/>
      <c r="AP7" s="861">
        <v>5715</v>
      </c>
      <c r="AQ7" s="861"/>
      <c r="AR7" s="861"/>
      <c r="AS7" s="861"/>
      <c r="AT7" s="861"/>
      <c r="AU7" s="862"/>
      <c r="AV7" s="862"/>
      <c r="AW7" s="862"/>
      <c r="AX7" s="862"/>
      <c r="AY7" s="863"/>
      <c r="AZ7" s="254"/>
      <c r="BA7" s="254"/>
      <c r="BB7" s="254"/>
      <c r="BC7" s="254"/>
      <c r="BD7" s="254"/>
      <c r="BE7" s="255"/>
      <c r="BF7" s="255"/>
      <c r="BG7" s="255"/>
      <c r="BH7" s="255"/>
      <c r="BI7" s="255"/>
      <c r="BJ7" s="255"/>
      <c r="BK7" s="255"/>
      <c r="BL7" s="255"/>
      <c r="BM7" s="255"/>
      <c r="BN7" s="255"/>
      <c r="BO7" s="255"/>
      <c r="BP7" s="255"/>
      <c r="BQ7" s="261">
        <v>1</v>
      </c>
      <c r="BR7" s="262"/>
      <c r="BS7" s="864" t="s">
        <v>599</v>
      </c>
      <c r="BT7" s="865"/>
      <c r="BU7" s="865"/>
      <c r="BV7" s="865"/>
      <c r="BW7" s="865"/>
      <c r="BX7" s="865"/>
      <c r="BY7" s="865"/>
      <c r="BZ7" s="865"/>
      <c r="CA7" s="865"/>
      <c r="CB7" s="865"/>
      <c r="CC7" s="865"/>
      <c r="CD7" s="865"/>
      <c r="CE7" s="865"/>
      <c r="CF7" s="865"/>
      <c r="CG7" s="866"/>
      <c r="CH7" s="857">
        <v>-4</v>
      </c>
      <c r="CI7" s="858"/>
      <c r="CJ7" s="858"/>
      <c r="CK7" s="858"/>
      <c r="CL7" s="859"/>
      <c r="CM7" s="857">
        <v>8</v>
      </c>
      <c r="CN7" s="858"/>
      <c r="CO7" s="858"/>
      <c r="CP7" s="858"/>
      <c r="CQ7" s="859"/>
      <c r="CR7" s="857">
        <v>3</v>
      </c>
      <c r="CS7" s="858"/>
      <c r="CT7" s="858"/>
      <c r="CU7" s="858"/>
      <c r="CV7" s="859"/>
      <c r="CW7" s="857" t="s">
        <v>607</v>
      </c>
      <c r="CX7" s="858"/>
      <c r="CY7" s="858"/>
      <c r="CZ7" s="858"/>
      <c r="DA7" s="859"/>
      <c r="DB7" s="857" t="s">
        <v>607</v>
      </c>
      <c r="DC7" s="858"/>
      <c r="DD7" s="858"/>
      <c r="DE7" s="858"/>
      <c r="DF7" s="859"/>
      <c r="DG7" s="857" t="s">
        <v>607</v>
      </c>
      <c r="DH7" s="858"/>
      <c r="DI7" s="858"/>
      <c r="DJ7" s="858"/>
      <c r="DK7" s="859"/>
      <c r="DL7" s="857" t="s">
        <v>607</v>
      </c>
      <c r="DM7" s="858"/>
      <c r="DN7" s="858"/>
      <c r="DO7" s="858"/>
      <c r="DP7" s="859"/>
      <c r="DQ7" s="857" t="s">
        <v>607</v>
      </c>
      <c r="DR7" s="858"/>
      <c r="DS7" s="858"/>
      <c r="DT7" s="858"/>
      <c r="DU7" s="859"/>
      <c r="DV7" s="838"/>
      <c r="DW7" s="839"/>
      <c r="DX7" s="839"/>
      <c r="DY7" s="839"/>
      <c r="DZ7" s="840"/>
      <c r="EA7" s="256"/>
    </row>
    <row r="8" spans="1:131" s="257" customFormat="1" ht="26.25" customHeight="1">
      <c r="A8" s="263">
        <v>2</v>
      </c>
      <c r="B8" s="841"/>
      <c r="C8" s="842"/>
      <c r="D8" s="842"/>
      <c r="E8" s="842"/>
      <c r="F8" s="842"/>
      <c r="G8" s="842"/>
      <c r="H8" s="842"/>
      <c r="I8" s="842"/>
      <c r="J8" s="842"/>
      <c r="K8" s="842"/>
      <c r="L8" s="842"/>
      <c r="M8" s="842"/>
      <c r="N8" s="842"/>
      <c r="O8" s="842"/>
      <c r="P8" s="843"/>
      <c r="Q8" s="844"/>
      <c r="R8" s="845"/>
      <c r="S8" s="845"/>
      <c r="T8" s="845"/>
      <c r="U8" s="845"/>
      <c r="V8" s="845"/>
      <c r="W8" s="845"/>
      <c r="X8" s="845"/>
      <c r="Y8" s="845"/>
      <c r="Z8" s="845"/>
      <c r="AA8" s="845"/>
      <c r="AB8" s="845"/>
      <c r="AC8" s="845"/>
      <c r="AD8" s="845"/>
      <c r="AE8" s="846"/>
      <c r="AF8" s="847"/>
      <c r="AG8" s="848"/>
      <c r="AH8" s="848"/>
      <c r="AI8" s="848"/>
      <c r="AJ8" s="849"/>
      <c r="AK8" s="850"/>
      <c r="AL8" s="851"/>
      <c r="AM8" s="851"/>
      <c r="AN8" s="851"/>
      <c r="AO8" s="851"/>
      <c r="AP8" s="851"/>
      <c r="AQ8" s="851"/>
      <c r="AR8" s="851"/>
      <c r="AS8" s="851"/>
      <c r="AT8" s="851"/>
      <c r="AU8" s="852"/>
      <c r="AV8" s="852"/>
      <c r="AW8" s="852"/>
      <c r="AX8" s="852"/>
      <c r="AY8" s="853"/>
      <c r="AZ8" s="254"/>
      <c r="BA8" s="254"/>
      <c r="BB8" s="254"/>
      <c r="BC8" s="254"/>
      <c r="BD8" s="254"/>
      <c r="BE8" s="255"/>
      <c r="BF8" s="255"/>
      <c r="BG8" s="255"/>
      <c r="BH8" s="255"/>
      <c r="BI8" s="255"/>
      <c r="BJ8" s="255"/>
      <c r="BK8" s="255"/>
      <c r="BL8" s="255"/>
      <c r="BM8" s="255"/>
      <c r="BN8" s="255"/>
      <c r="BO8" s="255"/>
      <c r="BP8" s="255"/>
      <c r="BQ8" s="264">
        <v>2</v>
      </c>
      <c r="BR8" s="265"/>
      <c r="BS8" s="854"/>
      <c r="BT8" s="855"/>
      <c r="BU8" s="855"/>
      <c r="BV8" s="855"/>
      <c r="BW8" s="855"/>
      <c r="BX8" s="855"/>
      <c r="BY8" s="855"/>
      <c r="BZ8" s="855"/>
      <c r="CA8" s="855"/>
      <c r="CB8" s="855"/>
      <c r="CC8" s="855"/>
      <c r="CD8" s="855"/>
      <c r="CE8" s="855"/>
      <c r="CF8" s="855"/>
      <c r="CG8" s="856"/>
      <c r="CH8" s="867"/>
      <c r="CI8" s="868"/>
      <c r="CJ8" s="868"/>
      <c r="CK8" s="868"/>
      <c r="CL8" s="869"/>
      <c r="CM8" s="867"/>
      <c r="CN8" s="868"/>
      <c r="CO8" s="868"/>
      <c r="CP8" s="868"/>
      <c r="CQ8" s="869"/>
      <c r="CR8" s="867"/>
      <c r="CS8" s="868"/>
      <c r="CT8" s="868"/>
      <c r="CU8" s="868"/>
      <c r="CV8" s="869"/>
      <c r="CW8" s="867"/>
      <c r="CX8" s="868"/>
      <c r="CY8" s="868"/>
      <c r="CZ8" s="868"/>
      <c r="DA8" s="869"/>
      <c r="DB8" s="867"/>
      <c r="DC8" s="868"/>
      <c r="DD8" s="868"/>
      <c r="DE8" s="868"/>
      <c r="DF8" s="869"/>
      <c r="DG8" s="867"/>
      <c r="DH8" s="868"/>
      <c r="DI8" s="868"/>
      <c r="DJ8" s="868"/>
      <c r="DK8" s="869"/>
      <c r="DL8" s="867"/>
      <c r="DM8" s="868"/>
      <c r="DN8" s="868"/>
      <c r="DO8" s="868"/>
      <c r="DP8" s="869"/>
      <c r="DQ8" s="867"/>
      <c r="DR8" s="868"/>
      <c r="DS8" s="868"/>
      <c r="DT8" s="868"/>
      <c r="DU8" s="869"/>
      <c r="DV8" s="870"/>
      <c r="DW8" s="871"/>
      <c r="DX8" s="871"/>
      <c r="DY8" s="871"/>
      <c r="DZ8" s="872"/>
      <c r="EA8" s="256"/>
    </row>
    <row r="9" spans="1:131" s="257" customFormat="1" ht="26.25" customHeight="1">
      <c r="A9" s="263">
        <v>3</v>
      </c>
      <c r="B9" s="841"/>
      <c r="C9" s="842"/>
      <c r="D9" s="842"/>
      <c r="E9" s="842"/>
      <c r="F9" s="842"/>
      <c r="G9" s="842"/>
      <c r="H9" s="842"/>
      <c r="I9" s="842"/>
      <c r="J9" s="842"/>
      <c r="K9" s="842"/>
      <c r="L9" s="842"/>
      <c r="M9" s="842"/>
      <c r="N9" s="842"/>
      <c r="O9" s="842"/>
      <c r="P9" s="843"/>
      <c r="Q9" s="844"/>
      <c r="R9" s="845"/>
      <c r="S9" s="845"/>
      <c r="T9" s="845"/>
      <c r="U9" s="845"/>
      <c r="V9" s="845"/>
      <c r="W9" s="845"/>
      <c r="X9" s="845"/>
      <c r="Y9" s="845"/>
      <c r="Z9" s="845"/>
      <c r="AA9" s="845"/>
      <c r="AB9" s="845"/>
      <c r="AC9" s="845"/>
      <c r="AD9" s="845"/>
      <c r="AE9" s="846"/>
      <c r="AF9" s="847"/>
      <c r="AG9" s="848"/>
      <c r="AH9" s="848"/>
      <c r="AI9" s="848"/>
      <c r="AJ9" s="849"/>
      <c r="AK9" s="850"/>
      <c r="AL9" s="851"/>
      <c r="AM9" s="851"/>
      <c r="AN9" s="851"/>
      <c r="AO9" s="851"/>
      <c r="AP9" s="851"/>
      <c r="AQ9" s="851"/>
      <c r="AR9" s="851"/>
      <c r="AS9" s="851"/>
      <c r="AT9" s="851"/>
      <c r="AU9" s="852"/>
      <c r="AV9" s="852"/>
      <c r="AW9" s="852"/>
      <c r="AX9" s="852"/>
      <c r="AY9" s="853"/>
      <c r="AZ9" s="254"/>
      <c r="BA9" s="254"/>
      <c r="BB9" s="254"/>
      <c r="BC9" s="254"/>
      <c r="BD9" s="254"/>
      <c r="BE9" s="255"/>
      <c r="BF9" s="255"/>
      <c r="BG9" s="255"/>
      <c r="BH9" s="255"/>
      <c r="BI9" s="255"/>
      <c r="BJ9" s="255"/>
      <c r="BK9" s="255"/>
      <c r="BL9" s="255"/>
      <c r="BM9" s="255"/>
      <c r="BN9" s="255"/>
      <c r="BO9" s="255"/>
      <c r="BP9" s="255"/>
      <c r="BQ9" s="264">
        <v>3</v>
      </c>
      <c r="BR9" s="265"/>
      <c r="BS9" s="854"/>
      <c r="BT9" s="855"/>
      <c r="BU9" s="855"/>
      <c r="BV9" s="855"/>
      <c r="BW9" s="855"/>
      <c r="BX9" s="855"/>
      <c r="BY9" s="855"/>
      <c r="BZ9" s="855"/>
      <c r="CA9" s="855"/>
      <c r="CB9" s="855"/>
      <c r="CC9" s="855"/>
      <c r="CD9" s="855"/>
      <c r="CE9" s="855"/>
      <c r="CF9" s="855"/>
      <c r="CG9" s="856"/>
      <c r="CH9" s="867"/>
      <c r="CI9" s="868"/>
      <c r="CJ9" s="868"/>
      <c r="CK9" s="868"/>
      <c r="CL9" s="869"/>
      <c r="CM9" s="867"/>
      <c r="CN9" s="868"/>
      <c r="CO9" s="868"/>
      <c r="CP9" s="868"/>
      <c r="CQ9" s="869"/>
      <c r="CR9" s="867"/>
      <c r="CS9" s="868"/>
      <c r="CT9" s="868"/>
      <c r="CU9" s="868"/>
      <c r="CV9" s="869"/>
      <c r="CW9" s="867"/>
      <c r="CX9" s="868"/>
      <c r="CY9" s="868"/>
      <c r="CZ9" s="868"/>
      <c r="DA9" s="869"/>
      <c r="DB9" s="867"/>
      <c r="DC9" s="868"/>
      <c r="DD9" s="868"/>
      <c r="DE9" s="868"/>
      <c r="DF9" s="869"/>
      <c r="DG9" s="867"/>
      <c r="DH9" s="868"/>
      <c r="DI9" s="868"/>
      <c r="DJ9" s="868"/>
      <c r="DK9" s="869"/>
      <c r="DL9" s="867"/>
      <c r="DM9" s="868"/>
      <c r="DN9" s="868"/>
      <c r="DO9" s="868"/>
      <c r="DP9" s="869"/>
      <c r="DQ9" s="867"/>
      <c r="DR9" s="868"/>
      <c r="DS9" s="868"/>
      <c r="DT9" s="868"/>
      <c r="DU9" s="869"/>
      <c r="DV9" s="870"/>
      <c r="DW9" s="871"/>
      <c r="DX9" s="871"/>
      <c r="DY9" s="871"/>
      <c r="DZ9" s="872"/>
      <c r="EA9" s="256"/>
    </row>
    <row r="10" spans="1:131" s="257" customFormat="1" ht="26.25" customHeight="1">
      <c r="A10" s="263">
        <v>4</v>
      </c>
      <c r="B10" s="841"/>
      <c r="C10" s="842"/>
      <c r="D10" s="842"/>
      <c r="E10" s="842"/>
      <c r="F10" s="842"/>
      <c r="G10" s="842"/>
      <c r="H10" s="842"/>
      <c r="I10" s="842"/>
      <c r="J10" s="842"/>
      <c r="K10" s="842"/>
      <c r="L10" s="842"/>
      <c r="M10" s="842"/>
      <c r="N10" s="842"/>
      <c r="O10" s="842"/>
      <c r="P10" s="843"/>
      <c r="Q10" s="844"/>
      <c r="R10" s="845"/>
      <c r="S10" s="845"/>
      <c r="T10" s="845"/>
      <c r="U10" s="845"/>
      <c r="V10" s="845"/>
      <c r="W10" s="845"/>
      <c r="X10" s="845"/>
      <c r="Y10" s="845"/>
      <c r="Z10" s="845"/>
      <c r="AA10" s="845"/>
      <c r="AB10" s="845"/>
      <c r="AC10" s="845"/>
      <c r="AD10" s="845"/>
      <c r="AE10" s="846"/>
      <c r="AF10" s="847"/>
      <c r="AG10" s="848"/>
      <c r="AH10" s="848"/>
      <c r="AI10" s="848"/>
      <c r="AJ10" s="849"/>
      <c r="AK10" s="850"/>
      <c r="AL10" s="851"/>
      <c r="AM10" s="851"/>
      <c r="AN10" s="851"/>
      <c r="AO10" s="851"/>
      <c r="AP10" s="851"/>
      <c r="AQ10" s="851"/>
      <c r="AR10" s="851"/>
      <c r="AS10" s="851"/>
      <c r="AT10" s="851"/>
      <c r="AU10" s="852"/>
      <c r="AV10" s="852"/>
      <c r="AW10" s="852"/>
      <c r="AX10" s="852"/>
      <c r="AY10" s="853"/>
      <c r="AZ10" s="254"/>
      <c r="BA10" s="254"/>
      <c r="BB10" s="254"/>
      <c r="BC10" s="254"/>
      <c r="BD10" s="254"/>
      <c r="BE10" s="255"/>
      <c r="BF10" s="255"/>
      <c r="BG10" s="255"/>
      <c r="BH10" s="255"/>
      <c r="BI10" s="255"/>
      <c r="BJ10" s="255"/>
      <c r="BK10" s="255"/>
      <c r="BL10" s="255"/>
      <c r="BM10" s="255"/>
      <c r="BN10" s="255"/>
      <c r="BO10" s="255"/>
      <c r="BP10" s="255"/>
      <c r="BQ10" s="264">
        <v>4</v>
      </c>
      <c r="BR10" s="265"/>
      <c r="BS10" s="854"/>
      <c r="BT10" s="855"/>
      <c r="BU10" s="855"/>
      <c r="BV10" s="855"/>
      <c r="BW10" s="855"/>
      <c r="BX10" s="855"/>
      <c r="BY10" s="855"/>
      <c r="BZ10" s="855"/>
      <c r="CA10" s="855"/>
      <c r="CB10" s="855"/>
      <c r="CC10" s="855"/>
      <c r="CD10" s="855"/>
      <c r="CE10" s="855"/>
      <c r="CF10" s="855"/>
      <c r="CG10" s="856"/>
      <c r="CH10" s="867"/>
      <c r="CI10" s="868"/>
      <c r="CJ10" s="868"/>
      <c r="CK10" s="868"/>
      <c r="CL10" s="869"/>
      <c r="CM10" s="867"/>
      <c r="CN10" s="868"/>
      <c r="CO10" s="868"/>
      <c r="CP10" s="868"/>
      <c r="CQ10" s="869"/>
      <c r="CR10" s="867"/>
      <c r="CS10" s="868"/>
      <c r="CT10" s="868"/>
      <c r="CU10" s="868"/>
      <c r="CV10" s="869"/>
      <c r="CW10" s="867"/>
      <c r="CX10" s="868"/>
      <c r="CY10" s="868"/>
      <c r="CZ10" s="868"/>
      <c r="DA10" s="869"/>
      <c r="DB10" s="867"/>
      <c r="DC10" s="868"/>
      <c r="DD10" s="868"/>
      <c r="DE10" s="868"/>
      <c r="DF10" s="869"/>
      <c r="DG10" s="867"/>
      <c r="DH10" s="868"/>
      <c r="DI10" s="868"/>
      <c r="DJ10" s="868"/>
      <c r="DK10" s="869"/>
      <c r="DL10" s="867"/>
      <c r="DM10" s="868"/>
      <c r="DN10" s="868"/>
      <c r="DO10" s="868"/>
      <c r="DP10" s="869"/>
      <c r="DQ10" s="867"/>
      <c r="DR10" s="868"/>
      <c r="DS10" s="868"/>
      <c r="DT10" s="868"/>
      <c r="DU10" s="869"/>
      <c r="DV10" s="870"/>
      <c r="DW10" s="871"/>
      <c r="DX10" s="871"/>
      <c r="DY10" s="871"/>
      <c r="DZ10" s="872"/>
      <c r="EA10" s="256"/>
    </row>
    <row r="11" spans="1:131" s="257" customFormat="1" ht="26.25" customHeight="1">
      <c r="A11" s="263">
        <v>5</v>
      </c>
      <c r="B11" s="841"/>
      <c r="C11" s="842"/>
      <c r="D11" s="842"/>
      <c r="E11" s="842"/>
      <c r="F11" s="842"/>
      <c r="G11" s="842"/>
      <c r="H11" s="842"/>
      <c r="I11" s="842"/>
      <c r="J11" s="842"/>
      <c r="K11" s="842"/>
      <c r="L11" s="842"/>
      <c r="M11" s="842"/>
      <c r="N11" s="842"/>
      <c r="O11" s="842"/>
      <c r="P11" s="843"/>
      <c r="Q11" s="844"/>
      <c r="R11" s="845"/>
      <c r="S11" s="845"/>
      <c r="T11" s="845"/>
      <c r="U11" s="845"/>
      <c r="V11" s="845"/>
      <c r="W11" s="845"/>
      <c r="X11" s="845"/>
      <c r="Y11" s="845"/>
      <c r="Z11" s="845"/>
      <c r="AA11" s="845"/>
      <c r="AB11" s="845"/>
      <c r="AC11" s="845"/>
      <c r="AD11" s="845"/>
      <c r="AE11" s="846"/>
      <c r="AF11" s="847"/>
      <c r="AG11" s="848"/>
      <c r="AH11" s="848"/>
      <c r="AI11" s="848"/>
      <c r="AJ11" s="849"/>
      <c r="AK11" s="850"/>
      <c r="AL11" s="851"/>
      <c r="AM11" s="851"/>
      <c r="AN11" s="851"/>
      <c r="AO11" s="851"/>
      <c r="AP11" s="851"/>
      <c r="AQ11" s="851"/>
      <c r="AR11" s="851"/>
      <c r="AS11" s="851"/>
      <c r="AT11" s="851"/>
      <c r="AU11" s="852"/>
      <c r="AV11" s="852"/>
      <c r="AW11" s="852"/>
      <c r="AX11" s="852"/>
      <c r="AY11" s="853"/>
      <c r="AZ11" s="254"/>
      <c r="BA11" s="254"/>
      <c r="BB11" s="254"/>
      <c r="BC11" s="254"/>
      <c r="BD11" s="254"/>
      <c r="BE11" s="255"/>
      <c r="BF11" s="255"/>
      <c r="BG11" s="255"/>
      <c r="BH11" s="255"/>
      <c r="BI11" s="255"/>
      <c r="BJ11" s="255"/>
      <c r="BK11" s="255"/>
      <c r="BL11" s="255"/>
      <c r="BM11" s="255"/>
      <c r="BN11" s="255"/>
      <c r="BO11" s="255"/>
      <c r="BP11" s="255"/>
      <c r="BQ11" s="264">
        <v>5</v>
      </c>
      <c r="BR11" s="265"/>
      <c r="BS11" s="854"/>
      <c r="BT11" s="855"/>
      <c r="BU11" s="855"/>
      <c r="BV11" s="855"/>
      <c r="BW11" s="855"/>
      <c r="BX11" s="855"/>
      <c r="BY11" s="855"/>
      <c r="BZ11" s="855"/>
      <c r="CA11" s="855"/>
      <c r="CB11" s="855"/>
      <c r="CC11" s="855"/>
      <c r="CD11" s="855"/>
      <c r="CE11" s="855"/>
      <c r="CF11" s="855"/>
      <c r="CG11" s="856"/>
      <c r="CH11" s="867"/>
      <c r="CI11" s="868"/>
      <c r="CJ11" s="868"/>
      <c r="CK11" s="868"/>
      <c r="CL11" s="869"/>
      <c r="CM11" s="867"/>
      <c r="CN11" s="868"/>
      <c r="CO11" s="868"/>
      <c r="CP11" s="868"/>
      <c r="CQ11" s="869"/>
      <c r="CR11" s="867"/>
      <c r="CS11" s="868"/>
      <c r="CT11" s="868"/>
      <c r="CU11" s="868"/>
      <c r="CV11" s="869"/>
      <c r="CW11" s="867"/>
      <c r="CX11" s="868"/>
      <c r="CY11" s="868"/>
      <c r="CZ11" s="868"/>
      <c r="DA11" s="869"/>
      <c r="DB11" s="867"/>
      <c r="DC11" s="868"/>
      <c r="DD11" s="868"/>
      <c r="DE11" s="868"/>
      <c r="DF11" s="869"/>
      <c r="DG11" s="867"/>
      <c r="DH11" s="868"/>
      <c r="DI11" s="868"/>
      <c r="DJ11" s="868"/>
      <c r="DK11" s="869"/>
      <c r="DL11" s="867"/>
      <c r="DM11" s="868"/>
      <c r="DN11" s="868"/>
      <c r="DO11" s="868"/>
      <c r="DP11" s="869"/>
      <c r="DQ11" s="867"/>
      <c r="DR11" s="868"/>
      <c r="DS11" s="868"/>
      <c r="DT11" s="868"/>
      <c r="DU11" s="869"/>
      <c r="DV11" s="870"/>
      <c r="DW11" s="871"/>
      <c r="DX11" s="871"/>
      <c r="DY11" s="871"/>
      <c r="DZ11" s="872"/>
      <c r="EA11" s="256"/>
    </row>
    <row r="12" spans="1:131" s="257" customFormat="1" ht="26.25" customHeight="1">
      <c r="A12" s="263">
        <v>6</v>
      </c>
      <c r="B12" s="841"/>
      <c r="C12" s="842"/>
      <c r="D12" s="842"/>
      <c r="E12" s="842"/>
      <c r="F12" s="842"/>
      <c r="G12" s="842"/>
      <c r="H12" s="842"/>
      <c r="I12" s="842"/>
      <c r="J12" s="842"/>
      <c r="K12" s="842"/>
      <c r="L12" s="842"/>
      <c r="M12" s="842"/>
      <c r="N12" s="842"/>
      <c r="O12" s="842"/>
      <c r="P12" s="843"/>
      <c r="Q12" s="844"/>
      <c r="R12" s="845"/>
      <c r="S12" s="845"/>
      <c r="T12" s="845"/>
      <c r="U12" s="845"/>
      <c r="V12" s="845"/>
      <c r="W12" s="845"/>
      <c r="X12" s="845"/>
      <c r="Y12" s="845"/>
      <c r="Z12" s="845"/>
      <c r="AA12" s="845"/>
      <c r="AB12" s="845"/>
      <c r="AC12" s="845"/>
      <c r="AD12" s="845"/>
      <c r="AE12" s="846"/>
      <c r="AF12" s="847"/>
      <c r="AG12" s="848"/>
      <c r="AH12" s="848"/>
      <c r="AI12" s="848"/>
      <c r="AJ12" s="849"/>
      <c r="AK12" s="850"/>
      <c r="AL12" s="851"/>
      <c r="AM12" s="851"/>
      <c r="AN12" s="851"/>
      <c r="AO12" s="851"/>
      <c r="AP12" s="851"/>
      <c r="AQ12" s="851"/>
      <c r="AR12" s="851"/>
      <c r="AS12" s="851"/>
      <c r="AT12" s="851"/>
      <c r="AU12" s="852"/>
      <c r="AV12" s="852"/>
      <c r="AW12" s="852"/>
      <c r="AX12" s="852"/>
      <c r="AY12" s="853"/>
      <c r="AZ12" s="254"/>
      <c r="BA12" s="254"/>
      <c r="BB12" s="254"/>
      <c r="BC12" s="254"/>
      <c r="BD12" s="254"/>
      <c r="BE12" s="255"/>
      <c r="BF12" s="255"/>
      <c r="BG12" s="255"/>
      <c r="BH12" s="255"/>
      <c r="BI12" s="255"/>
      <c r="BJ12" s="255"/>
      <c r="BK12" s="255"/>
      <c r="BL12" s="255"/>
      <c r="BM12" s="255"/>
      <c r="BN12" s="255"/>
      <c r="BO12" s="255"/>
      <c r="BP12" s="255"/>
      <c r="BQ12" s="264">
        <v>6</v>
      </c>
      <c r="BR12" s="265"/>
      <c r="BS12" s="854"/>
      <c r="BT12" s="855"/>
      <c r="BU12" s="855"/>
      <c r="BV12" s="855"/>
      <c r="BW12" s="855"/>
      <c r="BX12" s="855"/>
      <c r="BY12" s="855"/>
      <c r="BZ12" s="855"/>
      <c r="CA12" s="855"/>
      <c r="CB12" s="855"/>
      <c r="CC12" s="855"/>
      <c r="CD12" s="855"/>
      <c r="CE12" s="855"/>
      <c r="CF12" s="855"/>
      <c r="CG12" s="856"/>
      <c r="CH12" s="867"/>
      <c r="CI12" s="868"/>
      <c r="CJ12" s="868"/>
      <c r="CK12" s="868"/>
      <c r="CL12" s="869"/>
      <c r="CM12" s="867"/>
      <c r="CN12" s="868"/>
      <c r="CO12" s="868"/>
      <c r="CP12" s="868"/>
      <c r="CQ12" s="869"/>
      <c r="CR12" s="867"/>
      <c r="CS12" s="868"/>
      <c r="CT12" s="868"/>
      <c r="CU12" s="868"/>
      <c r="CV12" s="869"/>
      <c r="CW12" s="867"/>
      <c r="CX12" s="868"/>
      <c r="CY12" s="868"/>
      <c r="CZ12" s="868"/>
      <c r="DA12" s="869"/>
      <c r="DB12" s="867"/>
      <c r="DC12" s="868"/>
      <c r="DD12" s="868"/>
      <c r="DE12" s="868"/>
      <c r="DF12" s="869"/>
      <c r="DG12" s="867"/>
      <c r="DH12" s="868"/>
      <c r="DI12" s="868"/>
      <c r="DJ12" s="868"/>
      <c r="DK12" s="869"/>
      <c r="DL12" s="867"/>
      <c r="DM12" s="868"/>
      <c r="DN12" s="868"/>
      <c r="DO12" s="868"/>
      <c r="DP12" s="869"/>
      <c r="DQ12" s="867"/>
      <c r="DR12" s="868"/>
      <c r="DS12" s="868"/>
      <c r="DT12" s="868"/>
      <c r="DU12" s="869"/>
      <c r="DV12" s="870"/>
      <c r="DW12" s="871"/>
      <c r="DX12" s="871"/>
      <c r="DY12" s="871"/>
      <c r="DZ12" s="872"/>
      <c r="EA12" s="256"/>
    </row>
    <row r="13" spans="1:131" s="257" customFormat="1" ht="26.25" customHeight="1">
      <c r="A13" s="263">
        <v>7</v>
      </c>
      <c r="B13" s="841"/>
      <c r="C13" s="842"/>
      <c r="D13" s="842"/>
      <c r="E13" s="842"/>
      <c r="F13" s="842"/>
      <c r="G13" s="842"/>
      <c r="H13" s="842"/>
      <c r="I13" s="842"/>
      <c r="J13" s="842"/>
      <c r="K13" s="842"/>
      <c r="L13" s="842"/>
      <c r="M13" s="842"/>
      <c r="N13" s="842"/>
      <c r="O13" s="842"/>
      <c r="P13" s="843"/>
      <c r="Q13" s="844"/>
      <c r="R13" s="845"/>
      <c r="S13" s="845"/>
      <c r="T13" s="845"/>
      <c r="U13" s="845"/>
      <c r="V13" s="845"/>
      <c r="W13" s="845"/>
      <c r="X13" s="845"/>
      <c r="Y13" s="845"/>
      <c r="Z13" s="845"/>
      <c r="AA13" s="845"/>
      <c r="AB13" s="845"/>
      <c r="AC13" s="845"/>
      <c r="AD13" s="845"/>
      <c r="AE13" s="846"/>
      <c r="AF13" s="847"/>
      <c r="AG13" s="848"/>
      <c r="AH13" s="848"/>
      <c r="AI13" s="848"/>
      <c r="AJ13" s="849"/>
      <c r="AK13" s="850"/>
      <c r="AL13" s="851"/>
      <c r="AM13" s="851"/>
      <c r="AN13" s="851"/>
      <c r="AO13" s="851"/>
      <c r="AP13" s="851"/>
      <c r="AQ13" s="851"/>
      <c r="AR13" s="851"/>
      <c r="AS13" s="851"/>
      <c r="AT13" s="851"/>
      <c r="AU13" s="852"/>
      <c r="AV13" s="852"/>
      <c r="AW13" s="852"/>
      <c r="AX13" s="852"/>
      <c r="AY13" s="853"/>
      <c r="AZ13" s="254"/>
      <c r="BA13" s="254"/>
      <c r="BB13" s="254"/>
      <c r="BC13" s="254"/>
      <c r="BD13" s="254"/>
      <c r="BE13" s="255"/>
      <c r="BF13" s="255"/>
      <c r="BG13" s="255"/>
      <c r="BH13" s="255"/>
      <c r="BI13" s="255"/>
      <c r="BJ13" s="255"/>
      <c r="BK13" s="255"/>
      <c r="BL13" s="255"/>
      <c r="BM13" s="255"/>
      <c r="BN13" s="255"/>
      <c r="BO13" s="255"/>
      <c r="BP13" s="255"/>
      <c r="BQ13" s="264">
        <v>7</v>
      </c>
      <c r="BR13" s="265"/>
      <c r="BS13" s="854"/>
      <c r="BT13" s="855"/>
      <c r="BU13" s="855"/>
      <c r="BV13" s="855"/>
      <c r="BW13" s="855"/>
      <c r="BX13" s="855"/>
      <c r="BY13" s="855"/>
      <c r="BZ13" s="855"/>
      <c r="CA13" s="855"/>
      <c r="CB13" s="855"/>
      <c r="CC13" s="855"/>
      <c r="CD13" s="855"/>
      <c r="CE13" s="855"/>
      <c r="CF13" s="855"/>
      <c r="CG13" s="856"/>
      <c r="CH13" s="867"/>
      <c r="CI13" s="868"/>
      <c r="CJ13" s="868"/>
      <c r="CK13" s="868"/>
      <c r="CL13" s="869"/>
      <c r="CM13" s="867"/>
      <c r="CN13" s="868"/>
      <c r="CO13" s="868"/>
      <c r="CP13" s="868"/>
      <c r="CQ13" s="869"/>
      <c r="CR13" s="867"/>
      <c r="CS13" s="868"/>
      <c r="CT13" s="868"/>
      <c r="CU13" s="868"/>
      <c r="CV13" s="869"/>
      <c r="CW13" s="867"/>
      <c r="CX13" s="868"/>
      <c r="CY13" s="868"/>
      <c r="CZ13" s="868"/>
      <c r="DA13" s="869"/>
      <c r="DB13" s="867"/>
      <c r="DC13" s="868"/>
      <c r="DD13" s="868"/>
      <c r="DE13" s="868"/>
      <c r="DF13" s="869"/>
      <c r="DG13" s="867"/>
      <c r="DH13" s="868"/>
      <c r="DI13" s="868"/>
      <c r="DJ13" s="868"/>
      <c r="DK13" s="869"/>
      <c r="DL13" s="867"/>
      <c r="DM13" s="868"/>
      <c r="DN13" s="868"/>
      <c r="DO13" s="868"/>
      <c r="DP13" s="869"/>
      <c r="DQ13" s="867"/>
      <c r="DR13" s="868"/>
      <c r="DS13" s="868"/>
      <c r="DT13" s="868"/>
      <c r="DU13" s="869"/>
      <c r="DV13" s="870"/>
      <c r="DW13" s="871"/>
      <c r="DX13" s="871"/>
      <c r="DY13" s="871"/>
      <c r="DZ13" s="872"/>
      <c r="EA13" s="256"/>
    </row>
    <row r="14" spans="1:131" s="257" customFormat="1" ht="26.25" customHeight="1">
      <c r="A14" s="263">
        <v>8</v>
      </c>
      <c r="B14" s="841"/>
      <c r="C14" s="842"/>
      <c r="D14" s="842"/>
      <c r="E14" s="842"/>
      <c r="F14" s="842"/>
      <c r="G14" s="842"/>
      <c r="H14" s="842"/>
      <c r="I14" s="842"/>
      <c r="J14" s="842"/>
      <c r="K14" s="842"/>
      <c r="L14" s="842"/>
      <c r="M14" s="842"/>
      <c r="N14" s="842"/>
      <c r="O14" s="842"/>
      <c r="P14" s="843"/>
      <c r="Q14" s="844"/>
      <c r="R14" s="845"/>
      <c r="S14" s="845"/>
      <c r="T14" s="845"/>
      <c r="U14" s="845"/>
      <c r="V14" s="845"/>
      <c r="W14" s="845"/>
      <c r="X14" s="845"/>
      <c r="Y14" s="845"/>
      <c r="Z14" s="845"/>
      <c r="AA14" s="845"/>
      <c r="AB14" s="845"/>
      <c r="AC14" s="845"/>
      <c r="AD14" s="845"/>
      <c r="AE14" s="846"/>
      <c r="AF14" s="847"/>
      <c r="AG14" s="848"/>
      <c r="AH14" s="848"/>
      <c r="AI14" s="848"/>
      <c r="AJ14" s="849"/>
      <c r="AK14" s="850"/>
      <c r="AL14" s="851"/>
      <c r="AM14" s="851"/>
      <c r="AN14" s="851"/>
      <c r="AO14" s="851"/>
      <c r="AP14" s="851"/>
      <c r="AQ14" s="851"/>
      <c r="AR14" s="851"/>
      <c r="AS14" s="851"/>
      <c r="AT14" s="851"/>
      <c r="AU14" s="852"/>
      <c r="AV14" s="852"/>
      <c r="AW14" s="852"/>
      <c r="AX14" s="852"/>
      <c r="AY14" s="853"/>
      <c r="AZ14" s="254"/>
      <c r="BA14" s="254"/>
      <c r="BB14" s="254"/>
      <c r="BC14" s="254"/>
      <c r="BD14" s="254"/>
      <c r="BE14" s="255"/>
      <c r="BF14" s="255"/>
      <c r="BG14" s="255"/>
      <c r="BH14" s="255"/>
      <c r="BI14" s="255"/>
      <c r="BJ14" s="255"/>
      <c r="BK14" s="255"/>
      <c r="BL14" s="255"/>
      <c r="BM14" s="255"/>
      <c r="BN14" s="255"/>
      <c r="BO14" s="255"/>
      <c r="BP14" s="255"/>
      <c r="BQ14" s="264">
        <v>8</v>
      </c>
      <c r="BR14" s="265"/>
      <c r="BS14" s="854"/>
      <c r="BT14" s="855"/>
      <c r="BU14" s="855"/>
      <c r="BV14" s="855"/>
      <c r="BW14" s="855"/>
      <c r="BX14" s="855"/>
      <c r="BY14" s="855"/>
      <c r="BZ14" s="855"/>
      <c r="CA14" s="855"/>
      <c r="CB14" s="855"/>
      <c r="CC14" s="855"/>
      <c r="CD14" s="855"/>
      <c r="CE14" s="855"/>
      <c r="CF14" s="855"/>
      <c r="CG14" s="856"/>
      <c r="CH14" s="867"/>
      <c r="CI14" s="868"/>
      <c r="CJ14" s="868"/>
      <c r="CK14" s="868"/>
      <c r="CL14" s="869"/>
      <c r="CM14" s="867"/>
      <c r="CN14" s="868"/>
      <c r="CO14" s="868"/>
      <c r="CP14" s="868"/>
      <c r="CQ14" s="869"/>
      <c r="CR14" s="867"/>
      <c r="CS14" s="868"/>
      <c r="CT14" s="868"/>
      <c r="CU14" s="868"/>
      <c r="CV14" s="869"/>
      <c r="CW14" s="867"/>
      <c r="CX14" s="868"/>
      <c r="CY14" s="868"/>
      <c r="CZ14" s="868"/>
      <c r="DA14" s="869"/>
      <c r="DB14" s="867"/>
      <c r="DC14" s="868"/>
      <c r="DD14" s="868"/>
      <c r="DE14" s="868"/>
      <c r="DF14" s="869"/>
      <c r="DG14" s="867"/>
      <c r="DH14" s="868"/>
      <c r="DI14" s="868"/>
      <c r="DJ14" s="868"/>
      <c r="DK14" s="869"/>
      <c r="DL14" s="867"/>
      <c r="DM14" s="868"/>
      <c r="DN14" s="868"/>
      <c r="DO14" s="868"/>
      <c r="DP14" s="869"/>
      <c r="DQ14" s="867"/>
      <c r="DR14" s="868"/>
      <c r="DS14" s="868"/>
      <c r="DT14" s="868"/>
      <c r="DU14" s="869"/>
      <c r="DV14" s="870"/>
      <c r="DW14" s="871"/>
      <c r="DX14" s="871"/>
      <c r="DY14" s="871"/>
      <c r="DZ14" s="872"/>
      <c r="EA14" s="256"/>
    </row>
    <row r="15" spans="1:131" s="257" customFormat="1" ht="26.25" customHeight="1">
      <c r="A15" s="263">
        <v>9</v>
      </c>
      <c r="B15" s="841"/>
      <c r="C15" s="842"/>
      <c r="D15" s="842"/>
      <c r="E15" s="842"/>
      <c r="F15" s="842"/>
      <c r="G15" s="842"/>
      <c r="H15" s="842"/>
      <c r="I15" s="842"/>
      <c r="J15" s="842"/>
      <c r="K15" s="842"/>
      <c r="L15" s="842"/>
      <c r="M15" s="842"/>
      <c r="N15" s="842"/>
      <c r="O15" s="842"/>
      <c r="P15" s="843"/>
      <c r="Q15" s="844"/>
      <c r="R15" s="845"/>
      <c r="S15" s="845"/>
      <c r="T15" s="845"/>
      <c r="U15" s="845"/>
      <c r="V15" s="845"/>
      <c r="W15" s="845"/>
      <c r="X15" s="845"/>
      <c r="Y15" s="845"/>
      <c r="Z15" s="845"/>
      <c r="AA15" s="845"/>
      <c r="AB15" s="845"/>
      <c r="AC15" s="845"/>
      <c r="AD15" s="845"/>
      <c r="AE15" s="846"/>
      <c r="AF15" s="847"/>
      <c r="AG15" s="848"/>
      <c r="AH15" s="848"/>
      <c r="AI15" s="848"/>
      <c r="AJ15" s="849"/>
      <c r="AK15" s="850"/>
      <c r="AL15" s="851"/>
      <c r="AM15" s="851"/>
      <c r="AN15" s="851"/>
      <c r="AO15" s="851"/>
      <c r="AP15" s="851"/>
      <c r="AQ15" s="851"/>
      <c r="AR15" s="851"/>
      <c r="AS15" s="851"/>
      <c r="AT15" s="851"/>
      <c r="AU15" s="852"/>
      <c r="AV15" s="852"/>
      <c r="AW15" s="852"/>
      <c r="AX15" s="852"/>
      <c r="AY15" s="853"/>
      <c r="AZ15" s="254"/>
      <c r="BA15" s="254"/>
      <c r="BB15" s="254"/>
      <c r="BC15" s="254"/>
      <c r="BD15" s="254"/>
      <c r="BE15" s="255"/>
      <c r="BF15" s="255"/>
      <c r="BG15" s="255"/>
      <c r="BH15" s="255"/>
      <c r="BI15" s="255"/>
      <c r="BJ15" s="255"/>
      <c r="BK15" s="255"/>
      <c r="BL15" s="255"/>
      <c r="BM15" s="255"/>
      <c r="BN15" s="255"/>
      <c r="BO15" s="255"/>
      <c r="BP15" s="255"/>
      <c r="BQ15" s="264">
        <v>9</v>
      </c>
      <c r="BR15" s="265"/>
      <c r="BS15" s="854"/>
      <c r="BT15" s="855"/>
      <c r="BU15" s="855"/>
      <c r="BV15" s="855"/>
      <c r="BW15" s="855"/>
      <c r="BX15" s="855"/>
      <c r="BY15" s="855"/>
      <c r="BZ15" s="855"/>
      <c r="CA15" s="855"/>
      <c r="CB15" s="855"/>
      <c r="CC15" s="855"/>
      <c r="CD15" s="855"/>
      <c r="CE15" s="855"/>
      <c r="CF15" s="855"/>
      <c r="CG15" s="856"/>
      <c r="CH15" s="867"/>
      <c r="CI15" s="868"/>
      <c r="CJ15" s="868"/>
      <c r="CK15" s="868"/>
      <c r="CL15" s="869"/>
      <c r="CM15" s="867"/>
      <c r="CN15" s="868"/>
      <c r="CO15" s="868"/>
      <c r="CP15" s="868"/>
      <c r="CQ15" s="869"/>
      <c r="CR15" s="867"/>
      <c r="CS15" s="868"/>
      <c r="CT15" s="868"/>
      <c r="CU15" s="868"/>
      <c r="CV15" s="869"/>
      <c r="CW15" s="867"/>
      <c r="CX15" s="868"/>
      <c r="CY15" s="868"/>
      <c r="CZ15" s="868"/>
      <c r="DA15" s="869"/>
      <c r="DB15" s="867"/>
      <c r="DC15" s="868"/>
      <c r="DD15" s="868"/>
      <c r="DE15" s="868"/>
      <c r="DF15" s="869"/>
      <c r="DG15" s="867"/>
      <c r="DH15" s="868"/>
      <c r="DI15" s="868"/>
      <c r="DJ15" s="868"/>
      <c r="DK15" s="869"/>
      <c r="DL15" s="867"/>
      <c r="DM15" s="868"/>
      <c r="DN15" s="868"/>
      <c r="DO15" s="868"/>
      <c r="DP15" s="869"/>
      <c r="DQ15" s="867"/>
      <c r="DR15" s="868"/>
      <c r="DS15" s="868"/>
      <c r="DT15" s="868"/>
      <c r="DU15" s="869"/>
      <c r="DV15" s="870"/>
      <c r="DW15" s="871"/>
      <c r="DX15" s="871"/>
      <c r="DY15" s="871"/>
      <c r="DZ15" s="872"/>
      <c r="EA15" s="256"/>
    </row>
    <row r="16" spans="1:131" s="257" customFormat="1" ht="26.25" customHeight="1">
      <c r="A16" s="263">
        <v>10</v>
      </c>
      <c r="B16" s="841"/>
      <c r="C16" s="842"/>
      <c r="D16" s="842"/>
      <c r="E16" s="842"/>
      <c r="F16" s="842"/>
      <c r="G16" s="842"/>
      <c r="H16" s="842"/>
      <c r="I16" s="842"/>
      <c r="J16" s="842"/>
      <c r="K16" s="842"/>
      <c r="L16" s="842"/>
      <c r="M16" s="842"/>
      <c r="N16" s="842"/>
      <c r="O16" s="842"/>
      <c r="P16" s="843"/>
      <c r="Q16" s="844"/>
      <c r="R16" s="845"/>
      <c r="S16" s="845"/>
      <c r="T16" s="845"/>
      <c r="U16" s="845"/>
      <c r="V16" s="845"/>
      <c r="W16" s="845"/>
      <c r="X16" s="845"/>
      <c r="Y16" s="845"/>
      <c r="Z16" s="845"/>
      <c r="AA16" s="845"/>
      <c r="AB16" s="845"/>
      <c r="AC16" s="845"/>
      <c r="AD16" s="845"/>
      <c r="AE16" s="846"/>
      <c r="AF16" s="847"/>
      <c r="AG16" s="848"/>
      <c r="AH16" s="848"/>
      <c r="AI16" s="848"/>
      <c r="AJ16" s="849"/>
      <c r="AK16" s="850"/>
      <c r="AL16" s="851"/>
      <c r="AM16" s="851"/>
      <c r="AN16" s="851"/>
      <c r="AO16" s="851"/>
      <c r="AP16" s="851"/>
      <c r="AQ16" s="851"/>
      <c r="AR16" s="851"/>
      <c r="AS16" s="851"/>
      <c r="AT16" s="851"/>
      <c r="AU16" s="852"/>
      <c r="AV16" s="852"/>
      <c r="AW16" s="852"/>
      <c r="AX16" s="852"/>
      <c r="AY16" s="853"/>
      <c r="AZ16" s="254"/>
      <c r="BA16" s="254"/>
      <c r="BB16" s="254"/>
      <c r="BC16" s="254"/>
      <c r="BD16" s="254"/>
      <c r="BE16" s="255"/>
      <c r="BF16" s="255"/>
      <c r="BG16" s="255"/>
      <c r="BH16" s="255"/>
      <c r="BI16" s="255"/>
      <c r="BJ16" s="255"/>
      <c r="BK16" s="255"/>
      <c r="BL16" s="255"/>
      <c r="BM16" s="255"/>
      <c r="BN16" s="255"/>
      <c r="BO16" s="255"/>
      <c r="BP16" s="255"/>
      <c r="BQ16" s="264">
        <v>10</v>
      </c>
      <c r="BR16" s="265"/>
      <c r="BS16" s="854"/>
      <c r="BT16" s="855"/>
      <c r="BU16" s="855"/>
      <c r="BV16" s="855"/>
      <c r="BW16" s="855"/>
      <c r="BX16" s="855"/>
      <c r="BY16" s="855"/>
      <c r="BZ16" s="855"/>
      <c r="CA16" s="855"/>
      <c r="CB16" s="855"/>
      <c r="CC16" s="855"/>
      <c r="CD16" s="855"/>
      <c r="CE16" s="855"/>
      <c r="CF16" s="855"/>
      <c r="CG16" s="856"/>
      <c r="CH16" s="867"/>
      <c r="CI16" s="868"/>
      <c r="CJ16" s="868"/>
      <c r="CK16" s="868"/>
      <c r="CL16" s="869"/>
      <c r="CM16" s="867"/>
      <c r="CN16" s="868"/>
      <c r="CO16" s="868"/>
      <c r="CP16" s="868"/>
      <c r="CQ16" s="869"/>
      <c r="CR16" s="867"/>
      <c r="CS16" s="868"/>
      <c r="CT16" s="868"/>
      <c r="CU16" s="868"/>
      <c r="CV16" s="869"/>
      <c r="CW16" s="867"/>
      <c r="CX16" s="868"/>
      <c r="CY16" s="868"/>
      <c r="CZ16" s="868"/>
      <c r="DA16" s="869"/>
      <c r="DB16" s="867"/>
      <c r="DC16" s="868"/>
      <c r="DD16" s="868"/>
      <c r="DE16" s="868"/>
      <c r="DF16" s="869"/>
      <c r="DG16" s="867"/>
      <c r="DH16" s="868"/>
      <c r="DI16" s="868"/>
      <c r="DJ16" s="868"/>
      <c r="DK16" s="869"/>
      <c r="DL16" s="867"/>
      <c r="DM16" s="868"/>
      <c r="DN16" s="868"/>
      <c r="DO16" s="868"/>
      <c r="DP16" s="869"/>
      <c r="DQ16" s="867"/>
      <c r="DR16" s="868"/>
      <c r="DS16" s="868"/>
      <c r="DT16" s="868"/>
      <c r="DU16" s="869"/>
      <c r="DV16" s="870"/>
      <c r="DW16" s="871"/>
      <c r="DX16" s="871"/>
      <c r="DY16" s="871"/>
      <c r="DZ16" s="872"/>
      <c r="EA16" s="256"/>
    </row>
    <row r="17" spans="1:131" s="257" customFormat="1" ht="26.25" customHeight="1">
      <c r="A17" s="263">
        <v>11</v>
      </c>
      <c r="B17" s="841"/>
      <c r="C17" s="842"/>
      <c r="D17" s="842"/>
      <c r="E17" s="842"/>
      <c r="F17" s="842"/>
      <c r="G17" s="842"/>
      <c r="H17" s="842"/>
      <c r="I17" s="842"/>
      <c r="J17" s="842"/>
      <c r="K17" s="842"/>
      <c r="L17" s="842"/>
      <c r="M17" s="842"/>
      <c r="N17" s="842"/>
      <c r="O17" s="842"/>
      <c r="P17" s="843"/>
      <c r="Q17" s="844"/>
      <c r="R17" s="845"/>
      <c r="S17" s="845"/>
      <c r="T17" s="845"/>
      <c r="U17" s="845"/>
      <c r="V17" s="845"/>
      <c r="W17" s="845"/>
      <c r="X17" s="845"/>
      <c r="Y17" s="845"/>
      <c r="Z17" s="845"/>
      <c r="AA17" s="845"/>
      <c r="AB17" s="845"/>
      <c r="AC17" s="845"/>
      <c r="AD17" s="845"/>
      <c r="AE17" s="846"/>
      <c r="AF17" s="847"/>
      <c r="AG17" s="848"/>
      <c r="AH17" s="848"/>
      <c r="AI17" s="848"/>
      <c r="AJ17" s="849"/>
      <c r="AK17" s="850"/>
      <c r="AL17" s="851"/>
      <c r="AM17" s="851"/>
      <c r="AN17" s="851"/>
      <c r="AO17" s="851"/>
      <c r="AP17" s="851"/>
      <c r="AQ17" s="851"/>
      <c r="AR17" s="851"/>
      <c r="AS17" s="851"/>
      <c r="AT17" s="851"/>
      <c r="AU17" s="852"/>
      <c r="AV17" s="852"/>
      <c r="AW17" s="852"/>
      <c r="AX17" s="852"/>
      <c r="AY17" s="853"/>
      <c r="AZ17" s="254"/>
      <c r="BA17" s="254"/>
      <c r="BB17" s="254"/>
      <c r="BC17" s="254"/>
      <c r="BD17" s="254"/>
      <c r="BE17" s="255"/>
      <c r="BF17" s="255"/>
      <c r="BG17" s="255"/>
      <c r="BH17" s="255"/>
      <c r="BI17" s="255"/>
      <c r="BJ17" s="255"/>
      <c r="BK17" s="255"/>
      <c r="BL17" s="255"/>
      <c r="BM17" s="255"/>
      <c r="BN17" s="255"/>
      <c r="BO17" s="255"/>
      <c r="BP17" s="255"/>
      <c r="BQ17" s="264">
        <v>11</v>
      </c>
      <c r="BR17" s="265"/>
      <c r="BS17" s="854"/>
      <c r="BT17" s="855"/>
      <c r="BU17" s="855"/>
      <c r="BV17" s="855"/>
      <c r="BW17" s="855"/>
      <c r="BX17" s="855"/>
      <c r="BY17" s="855"/>
      <c r="BZ17" s="855"/>
      <c r="CA17" s="855"/>
      <c r="CB17" s="855"/>
      <c r="CC17" s="855"/>
      <c r="CD17" s="855"/>
      <c r="CE17" s="855"/>
      <c r="CF17" s="855"/>
      <c r="CG17" s="856"/>
      <c r="CH17" s="867"/>
      <c r="CI17" s="868"/>
      <c r="CJ17" s="868"/>
      <c r="CK17" s="868"/>
      <c r="CL17" s="869"/>
      <c r="CM17" s="867"/>
      <c r="CN17" s="868"/>
      <c r="CO17" s="868"/>
      <c r="CP17" s="868"/>
      <c r="CQ17" s="869"/>
      <c r="CR17" s="867"/>
      <c r="CS17" s="868"/>
      <c r="CT17" s="868"/>
      <c r="CU17" s="868"/>
      <c r="CV17" s="869"/>
      <c r="CW17" s="867"/>
      <c r="CX17" s="868"/>
      <c r="CY17" s="868"/>
      <c r="CZ17" s="868"/>
      <c r="DA17" s="869"/>
      <c r="DB17" s="867"/>
      <c r="DC17" s="868"/>
      <c r="DD17" s="868"/>
      <c r="DE17" s="868"/>
      <c r="DF17" s="869"/>
      <c r="DG17" s="867"/>
      <c r="DH17" s="868"/>
      <c r="DI17" s="868"/>
      <c r="DJ17" s="868"/>
      <c r="DK17" s="869"/>
      <c r="DL17" s="867"/>
      <c r="DM17" s="868"/>
      <c r="DN17" s="868"/>
      <c r="DO17" s="868"/>
      <c r="DP17" s="869"/>
      <c r="DQ17" s="867"/>
      <c r="DR17" s="868"/>
      <c r="DS17" s="868"/>
      <c r="DT17" s="868"/>
      <c r="DU17" s="869"/>
      <c r="DV17" s="870"/>
      <c r="DW17" s="871"/>
      <c r="DX17" s="871"/>
      <c r="DY17" s="871"/>
      <c r="DZ17" s="872"/>
      <c r="EA17" s="256"/>
    </row>
    <row r="18" spans="1:131" s="257" customFormat="1" ht="26.25" customHeight="1">
      <c r="A18" s="263">
        <v>12</v>
      </c>
      <c r="B18" s="841"/>
      <c r="C18" s="842"/>
      <c r="D18" s="842"/>
      <c r="E18" s="842"/>
      <c r="F18" s="842"/>
      <c r="G18" s="842"/>
      <c r="H18" s="842"/>
      <c r="I18" s="842"/>
      <c r="J18" s="842"/>
      <c r="K18" s="842"/>
      <c r="L18" s="842"/>
      <c r="M18" s="842"/>
      <c r="N18" s="842"/>
      <c r="O18" s="842"/>
      <c r="P18" s="843"/>
      <c r="Q18" s="844"/>
      <c r="R18" s="845"/>
      <c r="S18" s="845"/>
      <c r="T18" s="845"/>
      <c r="U18" s="845"/>
      <c r="V18" s="845"/>
      <c r="W18" s="845"/>
      <c r="X18" s="845"/>
      <c r="Y18" s="845"/>
      <c r="Z18" s="845"/>
      <c r="AA18" s="845"/>
      <c r="AB18" s="845"/>
      <c r="AC18" s="845"/>
      <c r="AD18" s="845"/>
      <c r="AE18" s="846"/>
      <c r="AF18" s="847"/>
      <c r="AG18" s="848"/>
      <c r="AH18" s="848"/>
      <c r="AI18" s="848"/>
      <c r="AJ18" s="849"/>
      <c r="AK18" s="850"/>
      <c r="AL18" s="851"/>
      <c r="AM18" s="851"/>
      <c r="AN18" s="851"/>
      <c r="AO18" s="851"/>
      <c r="AP18" s="851"/>
      <c r="AQ18" s="851"/>
      <c r="AR18" s="851"/>
      <c r="AS18" s="851"/>
      <c r="AT18" s="851"/>
      <c r="AU18" s="852"/>
      <c r="AV18" s="852"/>
      <c r="AW18" s="852"/>
      <c r="AX18" s="852"/>
      <c r="AY18" s="853"/>
      <c r="AZ18" s="254"/>
      <c r="BA18" s="254"/>
      <c r="BB18" s="254"/>
      <c r="BC18" s="254"/>
      <c r="BD18" s="254"/>
      <c r="BE18" s="255"/>
      <c r="BF18" s="255"/>
      <c r="BG18" s="255"/>
      <c r="BH18" s="255"/>
      <c r="BI18" s="255"/>
      <c r="BJ18" s="255"/>
      <c r="BK18" s="255"/>
      <c r="BL18" s="255"/>
      <c r="BM18" s="255"/>
      <c r="BN18" s="255"/>
      <c r="BO18" s="255"/>
      <c r="BP18" s="255"/>
      <c r="BQ18" s="264">
        <v>12</v>
      </c>
      <c r="BR18" s="265"/>
      <c r="BS18" s="854"/>
      <c r="BT18" s="855"/>
      <c r="BU18" s="855"/>
      <c r="BV18" s="855"/>
      <c r="BW18" s="855"/>
      <c r="BX18" s="855"/>
      <c r="BY18" s="855"/>
      <c r="BZ18" s="855"/>
      <c r="CA18" s="855"/>
      <c r="CB18" s="855"/>
      <c r="CC18" s="855"/>
      <c r="CD18" s="855"/>
      <c r="CE18" s="855"/>
      <c r="CF18" s="855"/>
      <c r="CG18" s="856"/>
      <c r="CH18" s="867"/>
      <c r="CI18" s="868"/>
      <c r="CJ18" s="868"/>
      <c r="CK18" s="868"/>
      <c r="CL18" s="869"/>
      <c r="CM18" s="867"/>
      <c r="CN18" s="868"/>
      <c r="CO18" s="868"/>
      <c r="CP18" s="868"/>
      <c r="CQ18" s="869"/>
      <c r="CR18" s="867"/>
      <c r="CS18" s="868"/>
      <c r="CT18" s="868"/>
      <c r="CU18" s="868"/>
      <c r="CV18" s="869"/>
      <c r="CW18" s="867"/>
      <c r="CX18" s="868"/>
      <c r="CY18" s="868"/>
      <c r="CZ18" s="868"/>
      <c r="DA18" s="869"/>
      <c r="DB18" s="867"/>
      <c r="DC18" s="868"/>
      <c r="DD18" s="868"/>
      <c r="DE18" s="868"/>
      <c r="DF18" s="869"/>
      <c r="DG18" s="867"/>
      <c r="DH18" s="868"/>
      <c r="DI18" s="868"/>
      <c r="DJ18" s="868"/>
      <c r="DK18" s="869"/>
      <c r="DL18" s="867"/>
      <c r="DM18" s="868"/>
      <c r="DN18" s="868"/>
      <c r="DO18" s="868"/>
      <c r="DP18" s="869"/>
      <c r="DQ18" s="867"/>
      <c r="DR18" s="868"/>
      <c r="DS18" s="868"/>
      <c r="DT18" s="868"/>
      <c r="DU18" s="869"/>
      <c r="DV18" s="870"/>
      <c r="DW18" s="871"/>
      <c r="DX18" s="871"/>
      <c r="DY18" s="871"/>
      <c r="DZ18" s="872"/>
      <c r="EA18" s="256"/>
    </row>
    <row r="19" spans="1:131" s="257" customFormat="1" ht="26.25" customHeight="1">
      <c r="A19" s="263">
        <v>13</v>
      </c>
      <c r="B19" s="841"/>
      <c r="C19" s="842"/>
      <c r="D19" s="842"/>
      <c r="E19" s="842"/>
      <c r="F19" s="842"/>
      <c r="G19" s="842"/>
      <c r="H19" s="842"/>
      <c r="I19" s="842"/>
      <c r="J19" s="842"/>
      <c r="K19" s="842"/>
      <c r="L19" s="842"/>
      <c r="M19" s="842"/>
      <c r="N19" s="842"/>
      <c r="O19" s="842"/>
      <c r="P19" s="843"/>
      <c r="Q19" s="844"/>
      <c r="R19" s="845"/>
      <c r="S19" s="845"/>
      <c r="T19" s="845"/>
      <c r="U19" s="845"/>
      <c r="V19" s="845"/>
      <c r="W19" s="845"/>
      <c r="X19" s="845"/>
      <c r="Y19" s="845"/>
      <c r="Z19" s="845"/>
      <c r="AA19" s="845"/>
      <c r="AB19" s="845"/>
      <c r="AC19" s="845"/>
      <c r="AD19" s="845"/>
      <c r="AE19" s="846"/>
      <c r="AF19" s="847"/>
      <c r="AG19" s="848"/>
      <c r="AH19" s="848"/>
      <c r="AI19" s="848"/>
      <c r="AJ19" s="849"/>
      <c r="AK19" s="850"/>
      <c r="AL19" s="851"/>
      <c r="AM19" s="851"/>
      <c r="AN19" s="851"/>
      <c r="AO19" s="851"/>
      <c r="AP19" s="851"/>
      <c r="AQ19" s="851"/>
      <c r="AR19" s="851"/>
      <c r="AS19" s="851"/>
      <c r="AT19" s="851"/>
      <c r="AU19" s="852"/>
      <c r="AV19" s="852"/>
      <c r="AW19" s="852"/>
      <c r="AX19" s="852"/>
      <c r="AY19" s="853"/>
      <c r="AZ19" s="254"/>
      <c r="BA19" s="254"/>
      <c r="BB19" s="254"/>
      <c r="BC19" s="254"/>
      <c r="BD19" s="254"/>
      <c r="BE19" s="255"/>
      <c r="BF19" s="255"/>
      <c r="BG19" s="255"/>
      <c r="BH19" s="255"/>
      <c r="BI19" s="255"/>
      <c r="BJ19" s="255"/>
      <c r="BK19" s="255"/>
      <c r="BL19" s="255"/>
      <c r="BM19" s="255"/>
      <c r="BN19" s="255"/>
      <c r="BO19" s="255"/>
      <c r="BP19" s="255"/>
      <c r="BQ19" s="264">
        <v>13</v>
      </c>
      <c r="BR19" s="265"/>
      <c r="BS19" s="854"/>
      <c r="BT19" s="855"/>
      <c r="BU19" s="855"/>
      <c r="BV19" s="855"/>
      <c r="BW19" s="855"/>
      <c r="BX19" s="855"/>
      <c r="BY19" s="855"/>
      <c r="BZ19" s="855"/>
      <c r="CA19" s="855"/>
      <c r="CB19" s="855"/>
      <c r="CC19" s="855"/>
      <c r="CD19" s="855"/>
      <c r="CE19" s="855"/>
      <c r="CF19" s="855"/>
      <c r="CG19" s="856"/>
      <c r="CH19" s="867"/>
      <c r="CI19" s="868"/>
      <c r="CJ19" s="868"/>
      <c r="CK19" s="868"/>
      <c r="CL19" s="869"/>
      <c r="CM19" s="867"/>
      <c r="CN19" s="868"/>
      <c r="CO19" s="868"/>
      <c r="CP19" s="868"/>
      <c r="CQ19" s="869"/>
      <c r="CR19" s="867"/>
      <c r="CS19" s="868"/>
      <c r="CT19" s="868"/>
      <c r="CU19" s="868"/>
      <c r="CV19" s="869"/>
      <c r="CW19" s="867"/>
      <c r="CX19" s="868"/>
      <c r="CY19" s="868"/>
      <c r="CZ19" s="868"/>
      <c r="DA19" s="869"/>
      <c r="DB19" s="867"/>
      <c r="DC19" s="868"/>
      <c r="DD19" s="868"/>
      <c r="DE19" s="868"/>
      <c r="DF19" s="869"/>
      <c r="DG19" s="867"/>
      <c r="DH19" s="868"/>
      <c r="DI19" s="868"/>
      <c r="DJ19" s="868"/>
      <c r="DK19" s="869"/>
      <c r="DL19" s="867"/>
      <c r="DM19" s="868"/>
      <c r="DN19" s="868"/>
      <c r="DO19" s="868"/>
      <c r="DP19" s="869"/>
      <c r="DQ19" s="867"/>
      <c r="DR19" s="868"/>
      <c r="DS19" s="868"/>
      <c r="DT19" s="868"/>
      <c r="DU19" s="869"/>
      <c r="DV19" s="870"/>
      <c r="DW19" s="871"/>
      <c r="DX19" s="871"/>
      <c r="DY19" s="871"/>
      <c r="DZ19" s="872"/>
      <c r="EA19" s="256"/>
    </row>
    <row r="20" spans="1:131" s="257" customFormat="1" ht="26.25" customHeight="1">
      <c r="A20" s="263">
        <v>14</v>
      </c>
      <c r="B20" s="841"/>
      <c r="C20" s="842"/>
      <c r="D20" s="842"/>
      <c r="E20" s="842"/>
      <c r="F20" s="842"/>
      <c r="G20" s="842"/>
      <c r="H20" s="842"/>
      <c r="I20" s="842"/>
      <c r="J20" s="842"/>
      <c r="K20" s="842"/>
      <c r="L20" s="842"/>
      <c r="M20" s="842"/>
      <c r="N20" s="842"/>
      <c r="O20" s="842"/>
      <c r="P20" s="843"/>
      <c r="Q20" s="844"/>
      <c r="R20" s="845"/>
      <c r="S20" s="845"/>
      <c r="T20" s="845"/>
      <c r="U20" s="845"/>
      <c r="V20" s="845"/>
      <c r="W20" s="845"/>
      <c r="X20" s="845"/>
      <c r="Y20" s="845"/>
      <c r="Z20" s="845"/>
      <c r="AA20" s="845"/>
      <c r="AB20" s="845"/>
      <c r="AC20" s="845"/>
      <c r="AD20" s="845"/>
      <c r="AE20" s="846"/>
      <c r="AF20" s="847"/>
      <c r="AG20" s="848"/>
      <c r="AH20" s="848"/>
      <c r="AI20" s="848"/>
      <c r="AJ20" s="849"/>
      <c r="AK20" s="850"/>
      <c r="AL20" s="851"/>
      <c r="AM20" s="851"/>
      <c r="AN20" s="851"/>
      <c r="AO20" s="851"/>
      <c r="AP20" s="851"/>
      <c r="AQ20" s="851"/>
      <c r="AR20" s="851"/>
      <c r="AS20" s="851"/>
      <c r="AT20" s="851"/>
      <c r="AU20" s="852"/>
      <c r="AV20" s="852"/>
      <c r="AW20" s="852"/>
      <c r="AX20" s="852"/>
      <c r="AY20" s="853"/>
      <c r="AZ20" s="254"/>
      <c r="BA20" s="254"/>
      <c r="BB20" s="254"/>
      <c r="BC20" s="254"/>
      <c r="BD20" s="254"/>
      <c r="BE20" s="255"/>
      <c r="BF20" s="255"/>
      <c r="BG20" s="255"/>
      <c r="BH20" s="255"/>
      <c r="BI20" s="255"/>
      <c r="BJ20" s="255"/>
      <c r="BK20" s="255"/>
      <c r="BL20" s="255"/>
      <c r="BM20" s="255"/>
      <c r="BN20" s="255"/>
      <c r="BO20" s="255"/>
      <c r="BP20" s="255"/>
      <c r="BQ20" s="264">
        <v>14</v>
      </c>
      <c r="BR20" s="265"/>
      <c r="BS20" s="854"/>
      <c r="BT20" s="855"/>
      <c r="BU20" s="855"/>
      <c r="BV20" s="855"/>
      <c r="BW20" s="855"/>
      <c r="BX20" s="855"/>
      <c r="BY20" s="855"/>
      <c r="BZ20" s="855"/>
      <c r="CA20" s="855"/>
      <c r="CB20" s="855"/>
      <c r="CC20" s="855"/>
      <c r="CD20" s="855"/>
      <c r="CE20" s="855"/>
      <c r="CF20" s="855"/>
      <c r="CG20" s="856"/>
      <c r="CH20" s="867"/>
      <c r="CI20" s="868"/>
      <c r="CJ20" s="868"/>
      <c r="CK20" s="868"/>
      <c r="CL20" s="869"/>
      <c r="CM20" s="867"/>
      <c r="CN20" s="868"/>
      <c r="CO20" s="868"/>
      <c r="CP20" s="868"/>
      <c r="CQ20" s="869"/>
      <c r="CR20" s="867"/>
      <c r="CS20" s="868"/>
      <c r="CT20" s="868"/>
      <c r="CU20" s="868"/>
      <c r="CV20" s="869"/>
      <c r="CW20" s="867"/>
      <c r="CX20" s="868"/>
      <c r="CY20" s="868"/>
      <c r="CZ20" s="868"/>
      <c r="DA20" s="869"/>
      <c r="DB20" s="867"/>
      <c r="DC20" s="868"/>
      <c r="DD20" s="868"/>
      <c r="DE20" s="868"/>
      <c r="DF20" s="869"/>
      <c r="DG20" s="867"/>
      <c r="DH20" s="868"/>
      <c r="DI20" s="868"/>
      <c r="DJ20" s="868"/>
      <c r="DK20" s="869"/>
      <c r="DL20" s="867"/>
      <c r="DM20" s="868"/>
      <c r="DN20" s="868"/>
      <c r="DO20" s="868"/>
      <c r="DP20" s="869"/>
      <c r="DQ20" s="867"/>
      <c r="DR20" s="868"/>
      <c r="DS20" s="868"/>
      <c r="DT20" s="868"/>
      <c r="DU20" s="869"/>
      <c r="DV20" s="870"/>
      <c r="DW20" s="871"/>
      <c r="DX20" s="871"/>
      <c r="DY20" s="871"/>
      <c r="DZ20" s="872"/>
      <c r="EA20" s="256"/>
    </row>
    <row r="21" spans="1:131" s="257" customFormat="1" ht="26.25" customHeight="1" thickBot="1">
      <c r="A21" s="263">
        <v>15</v>
      </c>
      <c r="B21" s="841"/>
      <c r="C21" s="842"/>
      <c r="D21" s="842"/>
      <c r="E21" s="842"/>
      <c r="F21" s="842"/>
      <c r="G21" s="842"/>
      <c r="H21" s="842"/>
      <c r="I21" s="842"/>
      <c r="J21" s="842"/>
      <c r="K21" s="842"/>
      <c r="L21" s="842"/>
      <c r="M21" s="842"/>
      <c r="N21" s="842"/>
      <c r="O21" s="842"/>
      <c r="P21" s="843"/>
      <c r="Q21" s="844"/>
      <c r="R21" s="845"/>
      <c r="S21" s="845"/>
      <c r="T21" s="845"/>
      <c r="U21" s="845"/>
      <c r="V21" s="845"/>
      <c r="W21" s="845"/>
      <c r="X21" s="845"/>
      <c r="Y21" s="845"/>
      <c r="Z21" s="845"/>
      <c r="AA21" s="845"/>
      <c r="AB21" s="845"/>
      <c r="AC21" s="845"/>
      <c r="AD21" s="845"/>
      <c r="AE21" s="846"/>
      <c r="AF21" s="847"/>
      <c r="AG21" s="848"/>
      <c r="AH21" s="848"/>
      <c r="AI21" s="848"/>
      <c r="AJ21" s="849"/>
      <c r="AK21" s="850"/>
      <c r="AL21" s="851"/>
      <c r="AM21" s="851"/>
      <c r="AN21" s="851"/>
      <c r="AO21" s="851"/>
      <c r="AP21" s="851"/>
      <c r="AQ21" s="851"/>
      <c r="AR21" s="851"/>
      <c r="AS21" s="851"/>
      <c r="AT21" s="851"/>
      <c r="AU21" s="852"/>
      <c r="AV21" s="852"/>
      <c r="AW21" s="852"/>
      <c r="AX21" s="852"/>
      <c r="AY21" s="853"/>
      <c r="AZ21" s="254"/>
      <c r="BA21" s="254"/>
      <c r="BB21" s="254"/>
      <c r="BC21" s="254"/>
      <c r="BD21" s="254"/>
      <c r="BE21" s="255"/>
      <c r="BF21" s="255"/>
      <c r="BG21" s="255"/>
      <c r="BH21" s="255"/>
      <c r="BI21" s="255"/>
      <c r="BJ21" s="255"/>
      <c r="BK21" s="255"/>
      <c r="BL21" s="255"/>
      <c r="BM21" s="255"/>
      <c r="BN21" s="255"/>
      <c r="BO21" s="255"/>
      <c r="BP21" s="255"/>
      <c r="BQ21" s="264">
        <v>15</v>
      </c>
      <c r="BR21" s="265"/>
      <c r="BS21" s="854"/>
      <c r="BT21" s="855"/>
      <c r="BU21" s="855"/>
      <c r="BV21" s="855"/>
      <c r="BW21" s="855"/>
      <c r="BX21" s="855"/>
      <c r="BY21" s="855"/>
      <c r="BZ21" s="855"/>
      <c r="CA21" s="855"/>
      <c r="CB21" s="855"/>
      <c r="CC21" s="855"/>
      <c r="CD21" s="855"/>
      <c r="CE21" s="855"/>
      <c r="CF21" s="855"/>
      <c r="CG21" s="856"/>
      <c r="CH21" s="867"/>
      <c r="CI21" s="868"/>
      <c r="CJ21" s="868"/>
      <c r="CK21" s="868"/>
      <c r="CL21" s="869"/>
      <c r="CM21" s="867"/>
      <c r="CN21" s="868"/>
      <c r="CO21" s="868"/>
      <c r="CP21" s="868"/>
      <c r="CQ21" s="869"/>
      <c r="CR21" s="867"/>
      <c r="CS21" s="868"/>
      <c r="CT21" s="868"/>
      <c r="CU21" s="868"/>
      <c r="CV21" s="869"/>
      <c r="CW21" s="867"/>
      <c r="CX21" s="868"/>
      <c r="CY21" s="868"/>
      <c r="CZ21" s="868"/>
      <c r="DA21" s="869"/>
      <c r="DB21" s="867"/>
      <c r="DC21" s="868"/>
      <c r="DD21" s="868"/>
      <c r="DE21" s="868"/>
      <c r="DF21" s="869"/>
      <c r="DG21" s="867"/>
      <c r="DH21" s="868"/>
      <c r="DI21" s="868"/>
      <c r="DJ21" s="868"/>
      <c r="DK21" s="869"/>
      <c r="DL21" s="867"/>
      <c r="DM21" s="868"/>
      <c r="DN21" s="868"/>
      <c r="DO21" s="868"/>
      <c r="DP21" s="869"/>
      <c r="DQ21" s="867"/>
      <c r="DR21" s="868"/>
      <c r="DS21" s="868"/>
      <c r="DT21" s="868"/>
      <c r="DU21" s="869"/>
      <c r="DV21" s="870"/>
      <c r="DW21" s="871"/>
      <c r="DX21" s="871"/>
      <c r="DY21" s="871"/>
      <c r="DZ21" s="872"/>
      <c r="EA21" s="256"/>
    </row>
    <row r="22" spans="1:131" s="257" customFormat="1" ht="26.25" customHeight="1">
      <c r="A22" s="263">
        <v>16</v>
      </c>
      <c r="B22" s="841"/>
      <c r="C22" s="842"/>
      <c r="D22" s="842"/>
      <c r="E22" s="842"/>
      <c r="F22" s="842"/>
      <c r="G22" s="842"/>
      <c r="H22" s="842"/>
      <c r="I22" s="842"/>
      <c r="J22" s="842"/>
      <c r="K22" s="842"/>
      <c r="L22" s="842"/>
      <c r="M22" s="842"/>
      <c r="N22" s="842"/>
      <c r="O22" s="842"/>
      <c r="P22" s="843"/>
      <c r="Q22" s="873"/>
      <c r="R22" s="874"/>
      <c r="S22" s="874"/>
      <c r="T22" s="874"/>
      <c r="U22" s="874"/>
      <c r="V22" s="874"/>
      <c r="W22" s="874"/>
      <c r="X22" s="874"/>
      <c r="Y22" s="874"/>
      <c r="Z22" s="874"/>
      <c r="AA22" s="874"/>
      <c r="AB22" s="874"/>
      <c r="AC22" s="874"/>
      <c r="AD22" s="874"/>
      <c r="AE22" s="875"/>
      <c r="AF22" s="847"/>
      <c r="AG22" s="848"/>
      <c r="AH22" s="848"/>
      <c r="AI22" s="848"/>
      <c r="AJ22" s="849"/>
      <c r="AK22" s="888"/>
      <c r="AL22" s="889"/>
      <c r="AM22" s="889"/>
      <c r="AN22" s="889"/>
      <c r="AO22" s="889"/>
      <c r="AP22" s="889"/>
      <c r="AQ22" s="889"/>
      <c r="AR22" s="889"/>
      <c r="AS22" s="889"/>
      <c r="AT22" s="889"/>
      <c r="AU22" s="890"/>
      <c r="AV22" s="890"/>
      <c r="AW22" s="890"/>
      <c r="AX22" s="890"/>
      <c r="AY22" s="891"/>
      <c r="AZ22" s="892" t="s">
        <v>392</v>
      </c>
      <c r="BA22" s="892"/>
      <c r="BB22" s="892"/>
      <c r="BC22" s="892"/>
      <c r="BD22" s="893"/>
      <c r="BE22" s="255"/>
      <c r="BF22" s="255"/>
      <c r="BG22" s="255"/>
      <c r="BH22" s="255"/>
      <c r="BI22" s="255"/>
      <c r="BJ22" s="255"/>
      <c r="BK22" s="255"/>
      <c r="BL22" s="255"/>
      <c r="BM22" s="255"/>
      <c r="BN22" s="255"/>
      <c r="BO22" s="255"/>
      <c r="BP22" s="255"/>
      <c r="BQ22" s="264">
        <v>16</v>
      </c>
      <c r="BR22" s="265"/>
      <c r="BS22" s="854"/>
      <c r="BT22" s="855"/>
      <c r="BU22" s="855"/>
      <c r="BV22" s="855"/>
      <c r="BW22" s="855"/>
      <c r="BX22" s="855"/>
      <c r="BY22" s="855"/>
      <c r="BZ22" s="855"/>
      <c r="CA22" s="855"/>
      <c r="CB22" s="855"/>
      <c r="CC22" s="855"/>
      <c r="CD22" s="855"/>
      <c r="CE22" s="855"/>
      <c r="CF22" s="855"/>
      <c r="CG22" s="856"/>
      <c r="CH22" s="867"/>
      <c r="CI22" s="868"/>
      <c r="CJ22" s="868"/>
      <c r="CK22" s="868"/>
      <c r="CL22" s="869"/>
      <c r="CM22" s="867"/>
      <c r="CN22" s="868"/>
      <c r="CO22" s="868"/>
      <c r="CP22" s="868"/>
      <c r="CQ22" s="869"/>
      <c r="CR22" s="867"/>
      <c r="CS22" s="868"/>
      <c r="CT22" s="868"/>
      <c r="CU22" s="868"/>
      <c r="CV22" s="869"/>
      <c r="CW22" s="867"/>
      <c r="CX22" s="868"/>
      <c r="CY22" s="868"/>
      <c r="CZ22" s="868"/>
      <c r="DA22" s="869"/>
      <c r="DB22" s="867"/>
      <c r="DC22" s="868"/>
      <c r="DD22" s="868"/>
      <c r="DE22" s="868"/>
      <c r="DF22" s="869"/>
      <c r="DG22" s="867"/>
      <c r="DH22" s="868"/>
      <c r="DI22" s="868"/>
      <c r="DJ22" s="868"/>
      <c r="DK22" s="869"/>
      <c r="DL22" s="867"/>
      <c r="DM22" s="868"/>
      <c r="DN22" s="868"/>
      <c r="DO22" s="868"/>
      <c r="DP22" s="869"/>
      <c r="DQ22" s="867"/>
      <c r="DR22" s="868"/>
      <c r="DS22" s="868"/>
      <c r="DT22" s="868"/>
      <c r="DU22" s="869"/>
      <c r="DV22" s="870"/>
      <c r="DW22" s="871"/>
      <c r="DX22" s="871"/>
      <c r="DY22" s="871"/>
      <c r="DZ22" s="872"/>
      <c r="EA22" s="256"/>
    </row>
    <row r="23" spans="1:131" s="257" customFormat="1" ht="26.25" customHeight="1" thickBot="1">
      <c r="A23" s="266" t="s">
        <v>393</v>
      </c>
      <c r="B23" s="876" t="s">
        <v>394</v>
      </c>
      <c r="C23" s="877"/>
      <c r="D23" s="877"/>
      <c r="E23" s="877"/>
      <c r="F23" s="877"/>
      <c r="G23" s="877"/>
      <c r="H23" s="877"/>
      <c r="I23" s="877"/>
      <c r="J23" s="877"/>
      <c r="K23" s="877"/>
      <c r="L23" s="877"/>
      <c r="M23" s="877"/>
      <c r="N23" s="877"/>
      <c r="O23" s="877"/>
      <c r="P23" s="878"/>
      <c r="Q23" s="879">
        <v>7960</v>
      </c>
      <c r="R23" s="880"/>
      <c r="S23" s="880"/>
      <c r="T23" s="880"/>
      <c r="U23" s="880"/>
      <c r="V23" s="880">
        <v>7719</v>
      </c>
      <c r="W23" s="880"/>
      <c r="X23" s="880"/>
      <c r="Y23" s="880"/>
      <c r="Z23" s="880"/>
      <c r="AA23" s="880">
        <v>249</v>
      </c>
      <c r="AB23" s="880"/>
      <c r="AC23" s="880"/>
      <c r="AD23" s="880"/>
      <c r="AE23" s="881"/>
      <c r="AF23" s="882">
        <v>238</v>
      </c>
      <c r="AG23" s="880"/>
      <c r="AH23" s="880"/>
      <c r="AI23" s="880"/>
      <c r="AJ23" s="883"/>
      <c r="AK23" s="884"/>
      <c r="AL23" s="885"/>
      <c r="AM23" s="885"/>
      <c r="AN23" s="885"/>
      <c r="AO23" s="885"/>
      <c r="AP23" s="880">
        <v>5715</v>
      </c>
      <c r="AQ23" s="880"/>
      <c r="AR23" s="880"/>
      <c r="AS23" s="880"/>
      <c r="AT23" s="880"/>
      <c r="AU23" s="886"/>
      <c r="AV23" s="886"/>
      <c r="AW23" s="886"/>
      <c r="AX23" s="886"/>
      <c r="AY23" s="887"/>
      <c r="AZ23" s="895" t="s">
        <v>395</v>
      </c>
      <c r="BA23" s="896"/>
      <c r="BB23" s="896"/>
      <c r="BC23" s="896"/>
      <c r="BD23" s="897"/>
      <c r="BE23" s="255"/>
      <c r="BF23" s="255"/>
      <c r="BG23" s="255"/>
      <c r="BH23" s="255"/>
      <c r="BI23" s="255"/>
      <c r="BJ23" s="255"/>
      <c r="BK23" s="255"/>
      <c r="BL23" s="255"/>
      <c r="BM23" s="255"/>
      <c r="BN23" s="255"/>
      <c r="BO23" s="255"/>
      <c r="BP23" s="255"/>
      <c r="BQ23" s="264">
        <v>17</v>
      </c>
      <c r="BR23" s="265"/>
      <c r="BS23" s="854"/>
      <c r="BT23" s="855"/>
      <c r="BU23" s="855"/>
      <c r="BV23" s="855"/>
      <c r="BW23" s="855"/>
      <c r="BX23" s="855"/>
      <c r="BY23" s="855"/>
      <c r="BZ23" s="855"/>
      <c r="CA23" s="855"/>
      <c r="CB23" s="855"/>
      <c r="CC23" s="855"/>
      <c r="CD23" s="855"/>
      <c r="CE23" s="855"/>
      <c r="CF23" s="855"/>
      <c r="CG23" s="856"/>
      <c r="CH23" s="867"/>
      <c r="CI23" s="868"/>
      <c r="CJ23" s="868"/>
      <c r="CK23" s="868"/>
      <c r="CL23" s="869"/>
      <c r="CM23" s="867"/>
      <c r="CN23" s="868"/>
      <c r="CO23" s="868"/>
      <c r="CP23" s="868"/>
      <c r="CQ23" s="869"/>
      <c r="CR23" s="867"/>
      <c r="CS23" s="868"/>
      <c r="CT23" s="868"/>
      <c r="CU23" s="868"/>
      <c r="CV23" s="869"/>
      <c r="CW23" s="867"/>
      <c r="CX23" s="868"/>
      <c r="CY23" s="868"/>
      <c r="CZ23" s="868"/>
      <c r="DA23" s="869"/>
      <c r="DB23" s="867"/>
      <c r="DC23" s="868"/>
      <c r="DD23" s="868"/>
      <c r="DE23" s="868"/>
      <c r="DF23" s="869"/>
      <c r="DG23" s="867"/>
      <c r="DH23" s="868"/>
      <c r="DI23" s="868"/>
      <c r="DJ23" s="868"/>
      <c r="DK23" s="869"/>
      <c r="DL23" s="867"/>
      <c r="DM23" s="868"/>
      <c r="DN23" s="868"/>
      <c r="DO23" s="868"/>
      <c r="DP23" s="869"/>
      <c r="DQ23" s="867"/>
      <c r="DR23" s="868"/>
      <c r="DS23" s="868"/>
      <c r="DT23" s="868"/>
      <c r="DU23" s="869"/>
      <c r="DV23" s="870"/>
      <c r="DW23" s="871"/>
      <c r="DX23" s="871"/>
      <c r="DY23" s="871"/>
      <c r="DZ23" s="872"/>
      <c r="EA23" s="256"/>
    </row>
    <row r="24" spans="1:131" s="257" customFormat="1" ht="26.25" customHeight="1">
      <c r="A24" s="894" t="s">
        <v>396</v>
      </c>
      <c r="B24" s="894"/>
      <c r="C24" s="894"/>
      <c r="D24" s="894"/>
      <c r="E24" s="894"/>
      <c r="F24" s="894"/>
      <c r="G24" s="894"/>
      <c r="H24" s="894"/>
      <c r="I24" s="894"/>
      <c r="J24" s="894"/>
      <c r="K24" s="894"/>
      <c r="L24" s="894"/>
      <c r="M24" s="894"/>
      <c r="N24" s="894"/>
      <c r="O24" s="894"/>
      <c r="P24" s="894"/>
      <c r="Q24" s="894"/>
      <c r="R24" s="894"/>
      <c r="S24" s="894"/>
      <c r="T24" s="894"/>
      <c r="U24" s="894"/>
      <c r="V24" s="894"/>
      <c r="W24" s="894"/>
      <c r="X24" s="894"/>
      <c r="Y24" s="894"/>
      <c r="Z24" s="894"/>
      <c r="AA24" s="894"/>
      <c r="AB24" s="894"/>
      <c r="AC24" s="894"/>
      <c r="AD24" s="894"/>
      <c r="AE24" s="894"/>
      <c r="AF24" s="894"/>
      <c r="AG24" s="894"/>
      <c r="AH24" s="894"/>
      <c r="AI24" s="894"/>
      <c r="AJ24" s="894"/>
      <c r="AK24" s="894"/>
      <c r="AL24" s="894"/>
      <c r="AM24" s="894"/>
      <c r="AN24" s="894"/>
      <c r="AO24" s="894"/>
      <c r="AP24" s="894"/>
      <c r="AQ24" s="894"/>
      <c r="AR24" s="894"/>
      <c r="AS24" s="894"/>
      <c r="AT24" s="894"/>
      <c r="AU24" s="894"/>
      <c r="AV24" s="894"/>
      <c r="AW24" s="894"/>
      <c r="AX24" s="894"/>
      <c r="AY24" s="894"/>
      <c r="AZ24" s="254"/>
      <c r="BA24" s="254"/>
      <c r="BB24" s="254"/>
      <c r="BC24" s="254"/>
      <c r="BD24" s="254"/>
      <c r="BE24" s="255"/>
      <c r="BF24" s="255"/>
      <c r="BG24" s="255"/>
      <c r="BH24" s="255"/>
      <c r="BI24" s="255"/>
      <c r="BJ24" s="255"/>
      <c r="BK24" s="255"/>
      <c r="BL24" s="255"/>
      <c r="BM24" s="255"/>
      <c r="BN24" s="255"/>
      <c r="BO24" s="255"/>
      <c r="BP24" s="255"/>
      <c r="BQ24" s="264">
        <v>18</v>
      </c>
      <c r="BR24" s="265"/>
      <c r="BS24" s="854"/>
      <c r="BT24" s="855"/>
      <c r="BU24" s="855"/>
      <c r="BV24" s="855"/>
      <c r="BW24" s="855"/>
      <c r="BX24" s="855"/>
      <c r="BY24" s="855"/>
      <c r="BZ24" s="855"/>
      <c r="CA24" s="855"/>
      <c r="CB24" s="855"/>
      <c r="CC24" s="855"/>
      <c r="CD24" s="855"/>
      <c r="CE24" s="855"/>
      <c r="CF24" s="855"/>
      <c r="CG24" s="856"/>
      <c r="CH24" s="867"/>
      <c r="CI24" s="868"/>
      <c r="CJ24" s="868"/>
      <c r="CK24" s="868"/>
      <c r="CL24" s="869"/>
      <c r="CM24" s="867"/>
      <c r="CN24" s="868"/>
      <c r="CO24" s="868"/>
      <c r="CP24" s="868"/>
      <c r="CQ24" s="869"/>
      <c r="CR24" s="867"/>
      <c r="CS24" s="868"/>
      <c r="CT24" s="868"/>
      <c r="CU24" s="868"/>
      <c r="CV24" s="869"/>
      <c r="CW24" s="867"/>
      <c r="CX24" s="868"/>
      <c r="CY24" s="868"/>
      <c r="CZ24" s="868"/>
      <c r="DA24" s="869"/>
      <c r="DB24" s="867"/>
      <c r="DC24" s="868"/>
      <c r="DD24" s="868"/>
      <c r="DE24" s="868"/>
      <c r="DF24" s="869"/>
      <c r="DG24" s="867"/>
      <c r="DH24" s="868"/>
      <c r="DI24" s="868"/>
      <c r="DJ24" s="868"/>
      <c r="DK24" s="869"/>
      <c r="DL24" s="867"/>
      <c r="DM24" s="868"/>
      <c r="DN24" s="868"/>
      <c r="DO24" s="868"/>
      <c r="DP24" s="869"/>
      <c r="DQ24" s="867"/>
      <c r="DR24" s="868"/>
      <c r="DS24" s="868"/>
      <c r="DT24" s="868"/>
      <c r="DU24" s="869"/>
      <c r="DV24" s="870"/>
      <c r="DW24" s="871"/>
      <c r="DX24" s="871"/>
      <c r="DY24" s="871"/>
      <c r="DZ24" s="872"/>
      <c r="EA24" s="256"/>
    </row>
    <row r="25" spans="1:131" s="249" customFormat="1" ht="26.25" customHeight="1" thickBot="1">
      <c r="A25" s="835" t="s">
        <v>397</v>
      </c>
      <c r="B25" s="835"/>
      <c r="C25" s="835"/>
      <c r="D25" s="835"/>
      <c r="E25" s="835"/>
      <c r="F25" s="835"/>
      <c r="G25" s="835"/>
      <c r="H25" s="835"/>
      <c r="I25" s="835"/>
      <c r="J25" s="835"/>
      <c r="K25" s="835"/>
      <c r="L25" s="835"/>
      <c r="M25" s="835"/>
      <c r="N25" s="835"/>
      <c r="O25" s="835"/>
      <c r="P25" s="835"/>
      <c r="Q25" s="835"/>
      <c r="R25" s="835"/>
      <c r="S25" s="835"/>
      <c r="T25" s="835"/>
      <c r="U25" s="835"/>
      <c r="V25" s="835"/>
      <c r="W25" s="835"/>
      <c r="X25" s="835"/>
      <c r="Y25" s="835"/>
      <c r="Z25" s="835"/>
      <c r="AA25" s="835"/>
      <c r="AB25" s="835"/>
      <c r="AC25" s="835"/>
      <c r="AD25" s="835"/>
      <c r="AE25" s="835"/>
      <c r="AF25" s="835"/>
      <c r="AG25" s="835"/>
      <c r="AH25" s="835"/>
      <c r="AI25" s="835"/>
      <c r="AJ25" s="835"/>
      <c r="AK25" s="835"/>
      <c r="AL25" s="835"/>
      <c r="AM25" s="835"/>
      <c r="AN25" s="835"/>
      <c r="AO25" s="835"/>
      <c r="AP25" s="835"/>
      <c r="AQ25" s="835"/>
      <c r="AR25" s="835"/>
      <c r="AS25" s="835"/>
      <c r="AT25" s="835"/>
      <c r="AU25" s="835"/>
      <c r="AV25" s="835"/>
      <c r="AW25" s="835"/>
      <c r="AX25" s="835"/>
      <c r="AY25" s="835"/>
      <c r="AZ25" s="835"/>
      <c r="BA25" s="835"/>
      <c r="BB25" s="835"/>
      <c r="BC25" s="835"/>
      <c r="BD25" s="835"/>
      <c r="BE25" s="835"/>
      <c r="BF25" s="835"/>
      <c r="BG25" s="835"/>
      <c r="BH25" s="835"/>
      <c r="BI25" s="835"/>
      <c r="BJ25" s="254"/>
      <c r="BK25" s="254"/>
      <c r="BL25" s="254"/>
      <c r="BM25" s="254"/>
      <c r="BN25" s="254"/>
      <c r="BO25" s="267"/>
      <c r="BP25" s="267"/>
      <c r="BQ25" s="264">
        <v>19</v>
      </c>
      <c r="BR25" s="265"/>
      <c r="BS25" s="854"/>
      <c r="BT25" s="855"/>
      <c r="BU25" s="855"/>
      <c r="BV25" s="855"/>
      <c r="BW25" s="855"/>
      <c r="BX25" s="855"/>
      <c r="BY25" s="855"/>
      <c r="BZ25" s="855"/>
      <c r="CA25" s="855"/>
      <c r="CB25" s="855"/>
      <c r="CC25" s="855"/>
      <c r="CD25" s="855"/>
      <c r="CE25" s="855"/>
      <c r="CF25" s="855"/>
      <c r="CG25" s="856"/>
      <c r="CH25" s="867"/>
      <c r="CI25" s="868"/>
      <c r="CJ25" s="868"/>
      <c r="CK25" s="868"/>
      <c r="CL25" s="869"/>
      <c r="CM25" s="867"/>
      <c r="CN25" s="868"/>
      <c r="CO25" s="868"/>
      <c r="CP25" s="868"/>
      <c r="CQ25" s="869"/>
      <c r="CR25" s="867"/>
      <c r="CS25" s="868"/>
      <c r="CT25" s="868"/>
      <c r="CU25" s="868"/>
      <c r="CV25" s="869"/>
      <c r="CW25" s="867"/>
      <c r="CX25" s="868"/>
      <c r="CY25" s="868"/>
      <c r="CZ25" s="868"/>
      <c r="DA25" s="869"/>
      <c r="DB25" s="867"/>
      <c r="DC25" s="868"/>
      <c r="DD25" s="868"/>
      <c r="DE25" s="868"/>
      <c r="DF25" s="869"/>
      <c r="DG25" s="867"/>
      <c r="DH25" s="868"/>
      <c r="DI25" s="868"/>
      <c r="DJ25" s="868"/>
      <c r="DK25" s="869"/>
      <c r="DL25" s="867"/>
      <c r="DM25" s="868"/>
      <c r="DN25" s="868"/>
      <c r="DO25" s="868"/>
      <c r="DP25" s="869"/>
      <c r="DQ25" s="867"/>
      <c r="DR25" s="868"/>
      <c r="DS25" s="868"/>
      <c r="DT25" s="868"/>
      <c r="DU25" s="869"/>
      <c r="DV25" s="870"/>
      <c r="DW25" s="871"/>
      <c r="DX25" s="871"/>
      <c r="DY25" s="871"/>
      <c r="DZ25" s="872"/>
      <c r="EA25" s="248"/>
    </row>
    <row r="26" spans="1:131" s="249" customFormat="1" ht="26.25" customHeight="1">
      <c r="A26" s="826" t="s">
        <v>374</v>
      </c>
      <c r="B26" s="827"/>
      <c r="C26" s="827"/>
      <c r="D26" s="827"/>
      <c r="E26" s="827"/>
      <c r="F26" s="827"/>
      <c r="G26" s="827"/>
      <c r="H26" s="827"/>
      <c r="I26" s="827"/>
      <c r="J26" s="827"/>
      <c r="K26" s="827"/>
      <c r="L26" s="827"/>
      <c r="M26" s="827"/>
      <c r="N26" s="827"/>
      <c r="O26" s="827"/>
      <c r="P26" s="828"/>
      <c r="Q26" s="803" t="s">
        <v>398</v>
      </c>
      <c r="R26" s="804"/>
      <c r="S26" s="804"/>
      <c r="T26" s="804"/>
      <c r="U26" s="805"/>
      <c r="V26" s="803" t="s">
        <v>399</v>
      </c>
      <c r="W26" s="804"/>
      <c r="X26" s="804"/>
      <c r="Y26" s="804"/>
      <c r="Z26" s="805"/>
      <c r="AA26" s="803" t="s">
        <v>400</v>
      </c>
      <c r="AB26" s="804"/>
      <c r="AC26" s="804"/>
      <c r="AD26" s="804"/>
      <c r="AE26" s="804"/>
      <c r="AF26" s="898" t="s">
        <v>401</v>
      </c>
      <c r="AG26" s="899"/>
      <c r="AH26" s="899"/>
      <c r="AI26" s="899"/>
      <c r="AJ26" s="900"/>
      <c r="AK26" s="804" t="s">
        <v>402</v>
      </c>
      <c r="AL26" s="804"/>
      <c r="AM26" s="804"/>
      <c r="AN26" s="804"/>
      <c r="AO26" s="805"/>
      <c r="AP26" s="803" t="s">
        <v>403</v>
      </c>
      <c r="AQ26" s="804"/>
      <c r="AR26" s="804"/>
      <c r="AS26" s="804"/>
      <c r="AT26" s="805"/>
      <c r="AU26" s="803" t="s">
        <v>404</v>
      </c>
      <c r="AV26" s="804"/>
      <c r="AW26" s="804"/>
      <c r="AX26" s="804"/>
      <c r="AY26" s="805"/>
      <c r="AZ26" s="803" t="s">
        <v>405</v>
      </c>
      <c r="BA26" s="804"/>
      <c r="BB26" s="804"/>
      <c r="BC26" s="804"/>
      <c r="BD26" s="805"/>
      <c r="BE26" s="803" t="s">
        <v>381</v>
      </c>
      <c r="BF26" s="804"/>
      <c r="BG26" s="804"/>
      <c r="BH26" s="804"/>
      <c r="BI26" s="815"/>
      <c r="BJ26" s="254"/>
      <c r="BK26" s="254"/>
      <c r="BL26" s="254"/>
      <c r="BM26" s="254"/>
      <c r="BN26" s="254"/>
      <c r="BO26" s="267"/>
      <c r="BP26" s="267"/>
      <c r="BQ26" s="264">
        <v>20</v>
      </c>
      <c r="BR26" s="265"/>
      <c r="BS26" s="854"/>
      <c r="BT26" s="855"/>
      <c r="BU26" s="855"/>
      <c r="BV26" s="855"/>
      <c r="BW26" s="855"/>
      <c r="BX26" s="855"/>
      <c r="BY26" s="855"/>
      <c r="BZ26" s="855"/>
      <c r="CA26" s="855"/>
      <c r="CB26" s="855"/>
      <c r="CC26" s="855"/>
      <c r="CD26" s="855"/>
      <c r="CE26" s="855"/>
      <c r="CF26" s="855"/>
      <c r="CG26" s="856"/>
      <c r="CH26" s="867"/>
      <c r="CI26" s="868"/>
      <c r="CJ26" s="868"/>
      <c r="CK26" s="868"/>
      <c r="CL26" s="869"/>
      <c r="CM26" s="867"/>
      <c r="CN26" s="868"/>
      <c r="CO26" s="868"/>
      <c r="CP26" s="868"/>
      <c r="CQ26" s="869"/>
      <c r="CR26" s="867"/>
      <c r="CS26" s="868"/>
      <c r="CT26" s="868"/>
      <c r="CU26" s="868"/>
      <c r="CV26" s="869"/>
      <c r="CW26" s="867"/>
      <c r="CX26" s="868"/>
      <c r="CY26" s="868"/>
      <c r="CZ26" s="868"/>
      <c r="DA26" s="869"/>
      <c r="DB26" s="867"/>
      <c r="DC26" s="868"/>
      <c r="DD26" s="868"/>
      <c r="DE26" s="868"/>
      <c r="DF26" s="869"/>
      <c r="DG26" s="867"/>
      <c r="DH26" s="868"/>
      <c r="DI26" s="868"/>
      <c r="DJ26" s="868"/>
      <c r="DK26" s="869"/>
      <c r="DL26" s="867"/>
      <c r="DM26" s="868"/>
      <c r="DN26" s="868"/>
      <c r="DO26" s="868"/>
      <c r="DP26" s="869"/>
      <c r="DQ26" s="867"/>
      <c r="DR26" s="868"/>
      <c r="DS26" s="868"/>
      <c r="DT26" s="868"/>
      <c r="DU26" s="869"/>
      <c r="DV26" s="870"/>
      <c r="DW26" s="871"/>
      <c r="DX26" s="871"/>
      <c r="DY26" s="871"/>
      <c r="DZ26" s="872"/>
      <c r="EA26" s="248"/>
    </row>
    <row r="27" spans="1:131" s="249" customFormat="1" ht="26.25" customHeight="1" thickBot="1">
      <c r="A27" s="829"/>
      <c r="B27" s="830"/>
      <c r="C27" s="830"/>
      <c r="D27" s="830"/>
      <c r="E27" s="830"/>
      <c r="F27" s="830"/>
      <c r="G27" s="830"/>
      <c r="H27" s="830"/>
      <c r="I27" s="830"/>
      <c r="J27" s="830"/>
      <c r="K27" s="830"/>
      <c r="L27" s="830"/>
      <c r="M27" s="830"/>
      <c r="N27" s="830"/>
      <c r="O27" s="830"/>
      <c r="P27" s="831"/>
      <c r="Q27" s="806"/>
      <c r="R27" s="807"/>
      <c r="S27" s="807"/>
      <c r="T27" s="807"/>
      <c r="U27" s="808"/>
      <c r="V27" s="806"/>
      <c r="W27" s="807"/>
      <c r="X27" s="807"/>
      <c r="Y27" s="807"/>
      <c r="Z27" s="808"/>
      <c r="AA27" s="806"/>
      <c r="AB27" s="807"/>
      <c r="AC27" s="807"/>
      <c r="AD27" s="807"/>
      <c r="AE27" s="807"/>
      <c r="AF27" s="901"/>
      <c r="AG27" s="902"/>
      <c r="AH27" s="902"/>
      <c r="AI27" s="902"/>
      <c r="AJ27" s="903"/>
      <c r="AK27" s="807"/>
      <c r="AL27" s="807"/>
      <c r="AM27" s="807"/>
      <c r="AN27" s="807"/>
      <c r="AO27" s="808"/>
      <c r="AP27" s="806"/>
      <c r="AQ27" s="807"/>
      <c r="AR27" s="807"/>
      <c r="AS27" s="807"/>
      <c r="AT27" s="808"/>
      <c r="AU27" s="806"/>
      <c r="AV27" s="807"/>
      <c r="AW27" s="807"/>
      <c r="AX27" s="807"/>
      <c r="AY27" s="808"/>
      <c r="AZ27" s="806"/>
      <c r="BA27" s="807"/>
      <c r="BB27" s="807"/>
      <c r="BC27" s="807"/>
      <c r="BD27" s="808"/>
      <c r="BE27" s="806"/>
      <c r="BF27" s="807"/>
      <c r="BG27" s="807"/>
      <c r="BH27" s="807"/>
      <c r="BI27" s="816"/>
      <c r="BJ27" s="254"/>
      <c r="BK27" s="254"/>
      <c r="BL27" s="254"/>
      <c r="BM27" s="254"/>
      <c r="BN27" s="254"/>
      <c r="BO27" s="267"/>
      <c r="BP27" s="267"/>
      <c r="BQ27" s="264">
        <v>21</v>
      </c>
      <c r="BR27" s="265"/>
      <c r="BS27" s="854"/>
      <c r="BT27" s="855"/>
      <c r="BU27" s="855"/>
      <c r="BV27" s="855"/>
      <c r="BW27" s="855"/>
      <c r="BX27" s="855"/>
      <c r="BY27" s="855"/>
      <c r="BZ27" s="855"/>
      <c r="CA27" s="855"/>
      <c r="CB27" s="855"/>
      <c r="CC27" s="855"/>
      <c r="CD27" s="855"/>
      <c r="CE27" s="855"/>
      <c r="CF27" s="855"/>
      <c r="CG27" s="856"/>
      <c r="CH27" s="867"/>
      <c r="CI27" s="868"/>
      <c r="CJ27" s="868"/>
      <c r="CK27" s="868"/>
      <c r="CL27" s="869"/>
      <c r="CM27" s="867"/>
      <c r="CN27" s="868"/>
      <c r="CO27" s="868"/>
      <c r="CP27" s="868"/>
      <c r="CQ27" s="869"/>
      <c r="CR27" s="867"/>
      <c r="CS27" s="868"/>
      <c r="CT27" s="868"/>
      <c r="CU27" s="868"/>
      <c r="CV27" s="869"/>
      <c r="CW27" s="867"/>
      <c r="CX27" s="868"/>
      <c r="CY27" s="868"/>
      <c r="CZ27" s="868"/>
      <c r="DA27" s="869"/>
      <c r="DB27" s="867"/>
      <c r="DC27" s="868"/>
      <c r="DD27" s="868"/>
      <c r="DE27" s="868"/>
      <c r="DF27" s="869"/>
      <c r="DG27" s="867"/>
      <c r="DH27" s="868"/>
      <c r="DI27" s="868"/>
      <c r="DJ27" s="868"/>
      <c r="DK27" s="869"/>
      <c r="DL27" s="867"/>
      <c r="DM27" s="868"/>
      <c r="DN27" s="868"/>
      <c r="DO27" s="868"/>
      <c r="DP27" s="869"/>
      <c r="DQ27" s="867"/>
      <c r="DR27" s="868"/>
      <c r="DS27" s="868"/>
      <c r="DT27" s="868"/>
      <c r="DU27" s="869"/>
      <c r="DV27" s="870"/>
      <c r="DW27" s="871"/>
      <c r="DX27" s="871"/>
      <c r="DY27" s="871"/>
      <c r="DZ27" s="872"/>
      <c r="EA27" s="248"/>
    </row>
    <row r="28" spans="1:131" s="249" customFormat="1" ht="26.25" customHeight="1" thickTop="1">
      <c r="A28" s="268">
        <v>1</v>
      </c>
      <c r="B28" s="817" t="s">
        <v>406</v>
      </c>
      <c r="C28" s="818"/>
      <c r="D28" s="818"/>
      <c r="E28" s="818"/>
      <c r="F28" s="818"/>
      <c r="G28" s="818"/>
      <c r="H28" s="818"/>
      <c r="I28" s="818"/>
      <c r="J28" s="818"/>
      <c r="K28" s="818"/>
      <c r="L28" s="818"/>
      <c r="M28" s="818"/>
      <c r="N28" s="818"/>
      <c r="O28" s="818"/>
      <c r="P28" s="819"/>
      <c r="Q28" s="909">
        <v>1577</v>
      </c>
      <c r="R28" s="910"/>
      <c r="S28" s="910"/>
      <c r="T28" s="910"/>
      <c r="U28" s="910"/>
      <c r="V28" s="910">
        <v>1489</v>
      </c>
      <c r="W28" s="910"/>
      <c r="X28" s="910"/>
      <c r="Y28" s="910"/>
      <c r="Z28" s="910"/>
      <c r="AA28" s="910">
        <v>88</v>
      </c>
      <c r="AB28" s="910"/>
      <c r="AC28" s="910"/>
      <c r="AD28" s="910"/>
      <c r="AE28" s="911"/>
      <c r="AF28" s="912">
        <v>88</v>
      </c>
      <c r="AG28" s="910"/>
      <c r="AH28" s="910"/>
      <c r="AI28" s="910"/>
      <c r="AJ28" s="913"/>
      <c r="AK28" s="904">
        <v>134</v>
      </c>
      <c r="AL28" s="905"/>
      <c r="AM28" s="905"/>
      <c r="AN28" s="905"/>
      <c r="AO28" s="905"/>
      <c r="AP28" s="905" t="s">
        <v>605</v>
      </c>
      <c r="AQ28" s="905"/>
      <c r="AR28" s="905"/>
      <c r="AS28" s="905"/>
      <c r="AT28" s="905"/>
      <c r="AU28" s="904" t="s">
        <v>605</v>
      </c>
      <c r="AV28" s="905"/>
      <c r="AW28" s="905"/>
      <c r="AX28" s="905"/>
      <c r="AY28" s="905"/>
      <c r="AZ28" s="906" t="s">
        <v>605</v>
      </c>
      <c r="BA28" s="906"/>
      <c r="BB28" s="906"/>
      <c r="BC28" s="906"/>
      <c r="BD28" s="906"/>
      <c r="BE28" s="907"/>
      <c r="BF28" s="907"/>
      <c r="BG28" s="907"/>
      <c r="BH28" s="907"/>
      <c r="BI28" s="908"/>
      <c r="BJ28" s="254"/>
      <c r="BK28" s="254"/>
      <c r="BL28" s="254"/>
      <c r="BM28" s="254"/>
      <c r="BN28" s="254"/>
      <c r="BO28" s="267"/>
      <c r="BP28" s="267"/>
      <c r="BQ28" s="264">
        <v>22</v>
      </c>
      <c r="BR28" s="265"/>
      <c r="BS28" s="854"/>
      <c r="BT28" s="855"/>
      <c r="BU28" s="855"/>
      <c r="BV28" s="855"/>
      <c r="BW28" s="855"/>
      <c r="BX28" s="855"/>
      <c r="BY28" s="855"/>
      <c r="BZ28" s="855"/>
      <c r="CA28" s="855"/>
      <c r="CB28" s="855"/>
      <c r="CC28" s="855"/>
      <c r="CD28" s="855"/>
      <c r="CE28" s="855"/>
      <c r="CF28" s="855"/>
      <c r="CG28" s="856"/>
      <c r="CH28" s="867"/>
      <c r="CI28" s="868"/>
      <c r="CJ28" s="868"/>
      <c r="CK28" s="868"/>
      <c r="CL28" s="869"/>
      <c r="CM28" s="867"/>
      <c r="CN28" s="868"/>
      <c r="CO28" s="868"/>
      <c r="CP28" s="868"/>
      <c r="CQ28" s="869"/>
      <c r="CR28" s="867"/>
      <c r="CS28" s="868"/>
      <c r="CT28" s="868"/>
      <c r="CU28" s="868"/>
      <c r="CV28" s="869"/>
      <c r="CW28" s="867"/>
      <c r="CX28" s="868"/>
      <c r="CY28" s="868"/>
      <c r="CZ28" s="868"/>
      <c r="DA28" s="869"/>
      <c r="DB28" s="867"/>
      <c r="DC28" s="868"/>
      <c r="DD28" s="868"/>
      <c r="DE28" s="868"/>
      <c r="DF28" s="869"/>
      <c r="DG28" s="867"/>
      <c r="DH28" s="868"/>
      <c r="DI28" s="868"/>
      <c r="DJ28" s="868"/>
      <c r="DK28" s="869"/>
      <c r="DL28" s="867"/>
      <c r="DM28" s="868"/>
      <c r="DN28" s="868"/>
      <c r="DO28" s="868"/>
      <c r="DP28" s="869"/>
      <c r="DQ28" s="867"/>
      <c r="DR28" s="868"/>
      <c r="DS28" s="868"/>
      <c r="DT28" s="868"/>
      <c r="DU28" s="869"/>
      <c r="DV28" s="870"/>
      <c r="DW28" s="871"/>
      <c r="DX28" s="871"/>
      <c r="DY28" s="871"/>
      <c r="DZ28" s="872"/>
      <c r="EA28" s="248"/>
    </row>
    <row r="29" spans="1:131" s="249" customFormat="1" ht="26.25" customHeight="1">
      <c r="A29" s="268">
        <v>2</v>
      </c>
      <c r="B29" s="841" t="s">
        <v>407</v>
      </c>
      <c r="C29" s="842"/>
      <c r="D29" s="842"/>
      <c r="E29" s="842"/>
      <c r="F29" s="842"/>
      <c r="G29" s="842"/>
      <c r="H29" s="842"/>
      <c r="I29" s="842"/>
      <c r="J29" s="842"/>
      <c r="K29" s="842"/>
      <c r="L29" s="842"/>
      <c r="M29" s="842"/>
      <c r="N29" s="842"/>
      <c r="O29" s="842"/>
      <c r="P29" s="843"/>
      <c r="Q29" s="844">
        <v>1355</v>
      </c>
      <c r="R29" s="845"/>
      <c r="S29" s="845"/>
      <c r="T29" s="845"/>
      <c r="U29" s="845"/>
      <c r="V29" s="845">
        <v>1324</v>
      </c>
      <c r="W29" s="845"/>
      <c r="X29" s="845"/>
      <c r="Y29" s="845"/>
      <c r="Z29" s="845"/>
      <c r="AA29" s="845">
        <v>31</v>
      </c>
      <c r="AB29" s="845"/>
      <c r="AC29" s="845"/>
      <c r="AD29" s="845"/>
      <c r="AE29" s="846"/>
      <c r="AF29" s="847">
        <v>31</v>
      </c>
      <c r="AG29" s="848"/>
      <c r="AH29" s="848"/>
      <c r="AI29" s="848"/>
      <c r="AJ29" s="849"/>
      <c r="AK29" s="916">
        <v>208</v>
      </c>
      <c r="AL29" s="917"/>
      <c r="AM29" s="917"/>
      <c r="AN29" s="917"/>
      <c r="AO29" s="917"/>
      <c r="AP29" s="917" t="s">
        <v>605</v>
      </c>
      <c r="AQ29" s="917"/>
      <c r="AR29" s="917"/>
      <c r="AS29" s="917"/>
      <c r="AT29" s="917"/>
      <c r="AU29" s="917" t="s">
        <v>605</v>
      </c>
      <c r="AV29" s="917"/>
      <c r="AW29" s="917"/>
      <c r="AX29" s="917"/>
      <c r="AY29" s="917"/>
      <c r="AZ29" s="917" t="s">
        <v>605</v>
      </c>
      <c r="BA29" s="917"/>
      <c r="BB29" s="917"/>
      <c r="BC29" s="917"/>
      <c r="BD29" s="917"/>
      <c r="BE29" s="914"/>
      <c r="BF29" s="914"/>
      <c r="BG29" s="914"/>
      <c r="BH29" s="914"/>
      <c r="BI29" s="915"/>
      <c r="BJ29" s="254"/>
      <c r="BK29" s="254"/>
      <c r="BL29" s="254"/>
      <c r="BM29" s="254"/>
      <c r="BN29" s="254"/>
      <c r="BO29" s="267"/>
      <c r="BP29" s="267"/>
      <c r="BQ29" s="264">
        <v>23</v>
      </c>
      <c r="BR29" s="265"/>
      <c r="BS29" s="854"/>
      <c r="BT29" s="855"/>
      <c r="BU29" s="855"/>
      <c r="BV29" s="855"/>
      <c r="BW29" s="855"/>
      <c r="BX29" s="855"/>
      <c r="BY29" s="855"/>
      <c r="BZ29" s="855"/>
      <c r="CA29" s="855"/>
      <c r="CB29" s="855"/>
      <c r="CC29" s="855"/>
      <c r="CD29" s="855"/>
      <c r="CE29" s="855"/>
      <c r="CF29" s="855"/>
      <c r="CG29" s="856"/>
      <c r="CH29" s="867"/>
      <c r="CI29" s="868"/>
      <c r="CJ29" s="868"/>
      <c r="CK29" s="868"/>
      <c r="CL29" s="869"/>
      <c r="CM29" s="867"/>
      <c r="CN29" s="868"/>
      <c r="CO29" s="868"/>
      <c r="CP29" s="868"/>
      <c r="CQ29" s="869"/>
      <c r="CR29" s="867"/>
      <c r="CS29" s="868"/>
      <c r="CT29" s="868"/>
      <c r="CU29" s="868"/>
      <c r="CV29" s="869"/>
      <c r="CW29" s="867"/>
      <c r="CX29" s="868"/>
      <c r="CY29" s="868"/>
      <c r="CZ29" s="868"/>
      <c r="DA29" s="869"/>
      <c r="DB29" s="867"/>
      <c r="DC29" s="868"/>
      <c r="DD29" s="868"/>
      <c r="DE29" s="868"/>
      <c r="DF29" s="869"/>
      <c r="DG29" s="867"/>
      <c r="DH29" s="868"/>
      <c r="DI29" s="868"/>
      <c r="DJ29" s="868"/>
      <c r="DK29" s="869"/>
      <c r="DL29" s="867"/>
      <c r="DM29" s="868"/>
      <c r="DN29" s="868"/>
      <c r="DO29" s="868"/>
      <c r="DP29" s="869"/>
      <c r="DQ29" s="867"/>
      <c r="DR29" s="868"/>
      <c r="DS29" s="868"/>
      <c r="DT29" s="868"/>
      <c r="DU29" s="869"/>
      <c r="DV29" s="870"/>
      <c r="DW29" s="871"/>
      <c r="DX29" s="871"/>
      <c r="DY29" s="871"/>
      <c r="DZ29" s="872"/>
      <c r="EA29" s="248"/>
    </row>
    <row r="30" spans="1:131" s="249" customFormat="1" ht="26.25" customHeight="1">
      <c r="A30" s="268">
        <v>3</v>
      </c>
      <c r="B30" s="841" t="s">
        <v>408</v>
      </c>
      <c r="C30" s="842"/>
      <c r="D30" s="842"/>
      <c r="E30" s="842"/>
      <c r="F30" s="842"/>
      <c r="G30" s="842"/>
      <c r="H30" s="842"/>
      <c r="I30" s="842"/>
      <c r="J30" s="842"/>
      <c r="K30" s="842"/>
      <c r="L30" s="842"/>
      <c r="M30" s="842"/>
      <c r="N30" s="842"/>
      <c r="O30" s="842"/>
      <c r="P30" s="843"/>
      <c r="Q30" s="844">
        <v>147</v>
      </c>
      <c r="R30" s="845"/>
      <c r="S30" s="845"/>
      <c r="T30" s="845"/>
      <c r="U30" s="845"/>
      <c r="V30" s="845">
        <v>146</v>
      </c>
      <c r="W30" s="845"/>
      <c r="X30" s="845"/>
      <c r="Y30" s="845"/>
      <c r="Z30" s="845"/>
      <c r="AA30" s="845">
        <v>1</v>
      </c>
      <c r="AB30" s="845"/>
      <c r="AC30" s="845"/>
      <c r="AD30" s="845"/>
      <c r="AE30" s="846"/>
      <c r="AF30" s="847">
        <v>1</v>
      </c>
      <c r="AG30" s="848"/>
      <c r="AH30" s="848"/>
      <c r="AI30" s="848"/>
      <c r="AJ30" s="849"/>
      <c r="AK30" s="916">
        <v>50</v>
      </c>
      <c r="AL30" s="917"/>
      <c r="AM30" s="917"/>
      <c r="AN30" s="917"/>
      <c r="AO30" s="917"/>
      <c r="AP30" s="917" t="s">
        <v>605</v>
      </c>
      <c r="AQ30" s="917"/>
      <c r="AR30" s="917"/>
      <c r="AS30" s="917"/>
      <c r="AT30" s="917"/>
      <c r="AU30" s="917" t="s">
        <v>605</v>
      </c>
      <c r="AV30" s="917"/>
      <c r="AW30" s="917"/>
      <c r="AX30" s="917"/>
      <c r="AY30" s="917"/>
      <c r="AZ30" s="917" t="s">
        <v>605</v>
      </c>
      <c r="BA30" s="917"/>
      <c r="BB30" s="917"/>
      <c r="BC30" s="917"/>
      <c r="BD30" s="917"/>
      <c r="BE30" s="914"/>
      <c r="BF30" s="914"/>
      <c r="BG30" s="914"/>
      <c r="BH30" s="914"/>
      <c r="BI30" s="915"/>
      <c r="BJ30" s="254"/>
      <c r="BK30" s="254"/>
      <c r="BL30" s="254"/>
      <c r="BM30" s="254"/>
      <c r="BN30" s="254"/>
      <c r="BO30" s="267"/>
      <c r="BP30" s="267"/>
      <c r="BQ30" s="264">
        <v>24</v>
      </c>
      <c r="BR30" s="265"/>
      <c r="BS30" s="854"/>
      <c r="BT30" s="855"/>
      <c r="BU30" s="855"/>
      <c r="BV30" s="855"/>
      <c r="BW30" s="855"/>
      <c r="BX30" s="855"/>
      <c r="BY30" s="855"/>
      <c r="BZ30" s="855"/>
      <c r="CA30" s="855"/>
      <c r="CB30" s="855"/>
      <c r="CC30" s="855"/>
      <c r="CD30" s="855"/>
      <c r="CE30" s="855"/>
      <c r="CF30" s="855"/>
      <c r="CG30" s="856"/>
      <c r="CH30" s="867"/>
      <c r="CI30" s="868"/>
      <c r="CJ30" s="868"/>
      <c r="CK30" s="868"/>
      <c r="CL30" s="869"/>
      <c r="CM30" s="867"/>
      <c r="CN30" s="868"/>
      <c r="CO30" s="868"/>
      <c r="CP30" s="868"/>
      <c r="CQ30" s="869"/>
      <c r="CR30" s="867"/>
      <c r="CS30" s="868"/>
      <c r="CT30" s="868"/>
      <c r="CU30" s="868"/>
      <c r="CV30" s="869"/>
      <c r="CW30" s="867"/>
      <c r="CX30" s="868"/>
      <c r="CY30" s="868"/>
      <c r="CZ30" s="868"/>
      <c r="DA30" s="869"/>
      <c r="DB30" s="867"/>
      <c r="DC30" s="868"/>
      <c r="DD30" s="868"/>
      <c r="DE30" s="868"/>
      <c r="DF30" s="869"/>
      <c r="DG30" s="867"/>
      <c r="DH30" s="868"/>
      <c r="DI30" s="868"/>
      <c r="DJ30" s="868"/>
      <c r="DK30" s="869"/>
      <c r="DL30" s="867"/>
      <c r="DM30" s="868"/>
      <c r="DN30" s="868"/>
      <c r="DO30" s="868"/>
      <c r="DP30" s="869"/>
      <c r="DQ30" s="867"/>
      <c r="DR30" s="868"/>
      <c r="DS30" s="868"/>
      <c r="DT30" s="868"/>
      <c r="DU30" s="869"/>
      <c r="DV30" s="870"/>
      <c r="DW30" s="871"/>
      <c r="DX30" s="871"/>
      <c r="DY30" s="871"/>
      <c r="DZ30" s="872"/>
      <c r="EA30" s="248"/>
    </row>
    <row r="31" spans="1:131" s="249" customFormat="1" ht="26.25" customHeight="1">
      <c r="A31" s="268">
        <v>4</v>
      </c>
      <c r="B31" s="841" t="s">
        <v>409</v>
      </c>
      <c r="C31" s="842"/>
      <c r="D31" s="842"/>
      <c r="E31" s="842"/>
      <c r="F31" s="842"/>
      <c r="G31" s="842"/>
      <c r="H31" s="842"/>
      <c r="I31" s="842"/>
      <c r="J31" s="842"/>
      <c r="K31" s="842"/>
      <c r="L31" s="842"/>
      <c r="M31" s="842"/>
      <c r="N31" s="842"/>
      <c r="O31" s="842"/>
      <c r="P31" s="843"/>
      <c r="Q31" s="844">
        <v>286</v>
      </c>
      <c r="R31" s="845"/>
      <c r="S31" s="845"/>
      <c r="T31" s="845"/>
      <c r="U31" s="845"/>
      <c r="V31" s="845">
        <v>283</v>
      </c>
      <c r="W31" s="845"/>
      <c r="X31" s="845"/>
      <c r="Y31" s="845"/>
      <c r="Z31" s="845"/>
      <c r="AA31" s="845">
        <v>3</v>
      </c>
      <c r="AB31" s="845"/>
      <c r="AC31" s="845"/>
      <c r="AD31" s="845"/>
      <c r="AE31" s="846"/>
      <c r="AF31" s="847">
        <v>3</v>
      </c>
      <c r="AG31" s="848"/>
      <c r="AH31" s="848"/>
      <c r="AI31" s="848"/>
      <c r="AJ31" s="849"/>
      <c r="AK31" s="916">
        <v>123</v>
      </c>
      <c r="AL31" s="917"/>
      <c r="AM31" s="917"/>
      <c r="AN31" s="917"/>
      <c r="AO31" s="917"/>
      <c r="AP31" s="917">
        <v>2062</v>
      </c>
      <c r="AQ31" s="917"/>
      <c r="AR31" s="917"/>
      <c r="AS31" s="917"/>
      <c r="AT31" s="917"/>
      <c r="AU31" s="917">
        <v>1827</v>
      </c>
      <c r="AV31" s="917"/>
      <c r="AW31" s="917"/>
      <c r="AX31" s="917"/>
      <c r="AY31" s="917"/>
      <c r="AZ31" s="917" t="s">
        <v>605</v>
      </c>
      <c r="BA31" s="917"/>
      <c r="BB31" s="917"/>
      <c r="BC31" s="917"/>
      <c r="BD31" s="917"/>
      <c r="BE31" s="914" t="s">
        <v>410</v>
      </c>
      <c r="BF31" s="914"/>
      <c r="BG31" s="914"/>
      <c r="BH31" s="914"/>
      <c r="BI31" s="915"/>
      <c r="BJ31" s="254"/>
      <c r="BK31" s="254"/>
      <c r="BL31" s="254"/>
      <c r="BM31" s="254"/>
      <c r="BN31" s="254"/>
      <c r="BO31" s="267"/>
      <c r="BP31" s="267"/>
      <c r="BQ31" s="264">
        <v>25</v>
      </c>
      <c r="BR31" s="265"/>
      <c r="BS31" s="854"/>
      <c r="BT31" s="855"/>
      <c r="BU31" s="855"/>
      <c r="BV31" s="855"/>
      <c r="BW31" s="855"/>
      <c r="BX31" s="855"/>
      <c r="BY31" s="855"/>
      <c r="BZ31" s="855"/>
      <c r="CA31" s="855"/>
      <c r="CB31" s="855"/>
      <c r="CC31" s="855"/>
      <c r="CD31" s="855"/>
      <c r="CE31" s="855"/>
      <c r="CF31" s="855"/>
      <c r="CG31" s="856"/>
      <c r="CH31" s="867"/>
      <c r="CI31" s="868"/>
      <c r="CJ31" s="868"/>
      <c r="CK31" s="868"/>
      <c r="CL31" s="869"/>
      <c r="CM31" s="867"/>
      <c r="CN31" s="868"/>
      <c r="CO31" s="868"/>
      <c r="CP31" s="868"/>
      <c r="CQ31" s="869"/>
      <c r="CR31" s="867"/>
      <c r="CS31" s="868"/>
      <c r="CT31" s="868"/>
      <c r="CU31" s="868"/>
      <c r="CV31" s="869"/>
      <c r="CW31" s="867"/>
      <c r="CX31" s="868"/>
      <c r="CY31" s="868"/>
      <c r="CZ31" s="868"/>
      <c r="DA31" s="869"/>
      <c r="DB31" s="867"/>
      <c r="DC31" s="868"/>
      <c r="DD31" s="868"/>
      <c r="DE31" s="868"/>
      <c r="DF31" s="869"/>
      <c r="DG31" s="867"/>
      <c r="DH31" s="868"/>
      <c r="DI31" s="868"/>
      <c r="DJ31" s="868"/>
      <c r="DK31" s="869"/>
      <c r="DL31" s="867"/>
      <c r="DM31" s="868"/>
      <c r="DN31" s="868"/>
      <c r="DO31" s="868"/>
      <c r="DP31" s="869"/>
      <c r="DQ31" s="867"/>
      <c r="DR31" s="868"/>
      <c r="DS31" s="868"/>
      <c r="DT31" s="868"/>
      <c r="DU31" s="869"/>
      <c r="DV31" s="870"/>
      <c r="DW31" s="871"/>
      <c r="DX31" s="871"/>
      <c r="DY31" s="871"/>
      <c r="DZ31" s="872"/>
      <c r="EA31" s="248"/>
    </row>
    <row r="32" spans="1:131" s="249" customFormat="1" ht="26.25" customHeight="1">
      <c r="A32" s="268">
        <v>5</v>
      </c>
      <c r="B32" s="841" t="s">
        <v>411</v>
      </c>
      <c r="C32" s="842"/>
      <c r="D32" s="842"/>
      <c r="E32" s="842"/>
      <c r="F32" s="842"/>
      <c r="G32" s="842"/>
      <c r="H32" s="842"/>
      <c r="I32" s="842"/>
      <c r="J32" s="842"/>
      <c r="K32" s="842"/>
      <c r="L32" s="842"/>
      <c r="M32" s="842"/>
      <c r="N32" s="842"/>
      <c r="O32" s="842"/>
      <c r="P32" s="843"/>
      <c r="Q32" s="844">
        <v>54</v>
      </c>
      <c r="R32" s="845"/>
      <c r="S32" s="845"/>
      <c r="T32" s="845"/>
      <c r="U32" s="845"/>
      <c r="V32" s="845">
        <v>53</v>
      </c>
      <c r="W32" s="845"/>
      <c r="X32" s="845"/>
      <c r="Y32" s="845"/>
      <c r="Z32" s="845"/>
      <c r="AA32" s="845">
        <v>1</v>
      </c>
      <c r="AB32" s="845"/>
      <c r="AC32" s="845"/>
      <c r="AD32" s="845"/>
      <c r="AE32" s="846"/>
      <c r="AF32" s="847">
        <v>1</v>
      </c>
      <c r="AG32" s="848"/>
      <c r="AH32" s="848"/>
      <c r="AI32" s="848"/>
      <c r="AJ32" s="849"/>
      <c r="AK32" s="916">
        <v>39</v>
      </c>
      <c r="AL32" s="917"/>
      <c r="AM32" s="917"/>
      <c r="AN32" s="917"/>
      <c r="AO32" s="917"/>
      <c r="AP32" s="917">
        <v>152</v>
      </c>
      <c r="AQ32" s="917"/>
      <c r="AR32" s="917"/>
      <c r="AS32" s="917"/>
      <c r="AT32" s="917"/>
      <c r="AU32" s="917">
        <v>138</v>
      </c>
      <c r="AV32" s="917"/>
      <c r="AW32" s="917"/>
      <c r="AX32" s="917"/>
      <c r="AY32" s="917"/>
      <c r="AZ32" s="917" t="s">
        <v>605</v>
      </c>
      <c r="BA32" s="917"/>
      <c r="BB32" s="917"/>
      <c r="BC32" s="917"/>
      <c r="BD32" s="917"/>
      <c r="BE32" s="914" t="s">
        <v>410</v>
      </c>
      <c r="BF32" s="914"/>
      <c r="BG32" s="914"/>
      <c r="BH32" s="914"/>
      <c r="BI32" s="915"/>
      <c r="BJ32" s="254"/>
      <c r="BK32" s="254"/>
      <c r="BL32" s="254"/>
      <c r="BM32" s="254"/>
      <c r="BN32" s="254"/>
      <c r="BO32" s="267"/>
      <c r="BP32" s="267"/>
      <c r="BQ32" s="264">
        <v>26</v>
      </c>
      <c r="BR32" s="265"/>
      <c r="BS32" s="854"/>
      <c r="BT32" s="855"/>
      <c r="BU32" s="855"/>
      <c r="BV32" s="855"/>
      <c r="BW32" s="855"/>
      <c r="BX32" s="855"/>
      <c r="BY32" s="855"/>
      <c r="BZ32" s="855"/>
      <c r="CA32" s="855"/>
      <c r="CB32" s="855"/>
      <c r="CC32" s="855"/>
      <c r="CD32" s="855"/>
      <c r="CE32" s="855"/>
      <c r="CF32" s="855"/>
      <c r="CG32" s="856"/>
      <c r="CH32" s="867"/>
      <c r="CI32" s="868"/>
      <c r="CJ32" s="868"/>
      <c r="CK32" s="868"/>
      <c r="CL32" s="869"/>
      <c r="CM32" s="867"/>
      <c r="CN32" s="868"/>
      <c r="CO32" s="868"/>
      <c r="CP32" s="868"/>
      <c r="CQ32" s="869"/>
      <c r="CR32" s="867"/>
      <c r="CS32" s="868"/>
      <c r="CT32" s="868"/>
      <c r="CU32" s="868"/>
      <c r="CV32" s="869"/>
      <c r="CW32" s="867"/>
      <c r="CX32" s="868"/>
      <c r="CY32" s="868"/>
      <c r="CZ32" s="868"/>
      <c r="DA32" s="869"/>
      <c r="DB32" s="867"/>
      <c r="DC32" s="868"/>
      <c r="DD32" s="868"/>
      <c r="DE32" s="868"/>
      <c r="DF32" s="869"/>
      <c r="DG32" s="867"/>
      <c r="DH32" s="868"/>
      <c r="DI32" s="868"/>
      <c r="DJ32" s="868"/>
      <c r="DK32" s="869"/>
      <c r="DL32" s="867"/>
      <c r="DM32" s="868"/>
      <c r="DN32" s="868"/>
      <c r="DO32" s="868"/>
      <c r="DP32" s="869"/>
      <c r="DQ32" s="867"/>
      <c r="DR32" s="868"/>
      <c r="DS32" s="868"/>
      <c r="DT32" s="868"/>
      <c r="DU32" s="869"/>
      <c r="DV32" s="870"/>
      <c r="DW32" s="871"/>
      <c r="DX32" s="871"/>
      <c r="DY32" s="871"/>
      <c r="DZ32" s="872"/>
      <c r="EA32" s="248"/>
    </row>
    <row r="33" spans="1:131" s="249" customFormat="1" ht="26.25" customHeight="1">
      <c r="A33" s="268">
        <v>6</v>
      </c>
      <c r="B33" s="841"/>
      <c r="C33" s="842"/>
      <c r="D33" s="842"/>
      <c r="E33" s="842"/>
      <c r="F33" s="842"/>
      <c r="G33" s="842"/>
      <c r="H33" s="842"/>
      <c r="I33" s="842"/>
      <c r="J33" s="842"/>
      <c r="K33" s="842"/>
      <c r="L33" s="842"/>
      <c r="M33" s="842"/>
      <c r="N33" s="842"/>
      <c r="O33" s="842"/>
      <c r="P33" s="843"/>
      <c r="Q33" s="844"/>
      <c r="R33" s="845"/>
      <c r="S33" s="845"/>
      <c r="T33" s="845"/>
      <c r="U33" s="845"/>
      <c r="V33" s="845"/>
      <c r="W33" s="845"/>
      <c r="X33" s="845"/>
      <c r="Y33" s="845"/>
      <c r="Z33" s="845"/>
      <c r="AA33" s="845"/>
      <c r="AB33" s="845"/>
      <c r="AC33" s="845"/>
      <c r="AD33" s="845"/>
      <c r="AE33" s="846"/>
      <c r="AF33" s="847"/>
      <c r="AG33" s="848"/>
      <c r="AH33" s="848"/>
      <c r="AI33" s="848"/>
      <c r="AJ33" s="849"/>
      <c r="AK33" s="916"/>
      <c r="AL33" s="917"/>
      <c r="AM33" s="917"/>
      <c r="AN33" s="917"/>
      <c r="AO33" s="917"/>
      <c r="AP33" s="917"/>
      <c r="AQ33" s="917"/>
      <c r="AR33" s="917"/>
      <c r="AS33" s="917"/>
      <c r="AT33" s="917"/>
      <c r="AU33" s="917"/>
      <c r="AV33" s="917"/>
      <c r="AW33" s="917"/>
      <c r="AX33" s="917"/>
      <c r="AY33" s="917"/>
      <c r="AZ33" s="918"/>
      <c r="BA33" s="918"/>
      <c r="BB33" s="918"/>
      <c r="BC33" s="918"/>
      <c r="BD33" s="918"/>
      <c r="BE33" s="914"/>
      <c r="BF33" s="914"/>
      <c r="BG33" s="914"/>
      <c r="BH33" s="914"/>
      <c r="BI33" s="915"/>
      <c r="BJ33" s="254"/>
      <c r="BK33" s="254"/>
      <c r="BL33" s="254"/>
      <c r="BM33" s="254"/>
      <c r="BN33" s="254"/>
      <c r="BO33" s="267"/>
      <c r="BP33" s="267"/>
      <c r="BQ33" s="264">
        <v>27</v>
      </c>
      <c r="BR33" s="265"/>
      <c r="BS33" s="854"/>
      <c r="BT33" s="855"/>
      <c r="BU33" s="855"/>
      <c r="BV33" s="855"/>
      <c r="BW33" s="855"/>
      <c r="BX33" s="855"/>
      <c r="BY33" s="855"/>
      <c r="BZ33" s="855"/>
      <c r="CA33" s="855"/>
      <c r="CB33" s="855"/>
      <c r="CC33" s="855"/>
      <c r="CD33" s="855"/>
      <c r="CE33" s="855"/>
      <c r="CF33" s="855"/>
      <c r="CG33" s="856"/>
      <c r="CH33" s="867"/>
      <c r="CI33" s="868"/>
      <c r="CJ33" s="868"/>
      <c r="CK33" s="868"/>
      <c r="CL33" s="869"/>
      <c r="CM33" s="867"/>
      <c r="CN33" s="868"/>
      <c r="CO33" s="868"/>
      <c r="CP33" s="868"/>
      <c r="CQ33" s="869"/>
      <c r="CR33" s="867"/>
      <c r="CS33" s="868"/>
      <c r="CT33" s="868"/>
      <c r="CU33" s="868"/>
      <c r="CV33" s="869"/>
      <c r="CW33" s="867"/>
      <c r="CX33" s="868"/>
      <c r="CY33" s="868"/>
      <c r="CZ33" s="868"/>
      <c r="DA33" s="869"/>
      <c r="DB33" s="867"/>
      <c r="DC33" s="868"/>
      <c r="DD33" s="868"/>
      <c r="DE33" s="868"/>
      <c r="DF33" s="869"/>
      <c r="DG33" s="867"/>
      <c r="DH33" s="868"/>
      <c r="DI33" s="868"/>
      <c r="DJ33" s="868"/>
      <c r="DK33" s="869"/>
      <c r="DL33" s="867"/>
      <c r="DM33" s="868"/>
      <c r="DN33" s="868"/>
      <c r="DO33" s="868"/>
      <c r="DP33" s="869"/>
      <c r="DQ33" s="867"/>
      <c r="DR33" s="868"/>
      <c r="DS33" s="868"/>
      <c r="DT33" s="868"/>
      <c r="DU33" s="869"/>
      <c r="DV33" s="870"/>
      <c r="DW33" s="871"/>
      <c r="DX33" s="871"/>
      <c r="DY33" s="871"/>
      <c r="DZ33" s="872"/>
      <c r="EA33" s="248"/>
    </row>
    <row r="34" spans="1:131" s="249" customFormat="1" ht="26.25" customHeight="1">
      <c r="A34" s="268">
        <v>7</v>
      </c>
      <c r="B34" s="841"/>
      <c r="C34" s="842"/>
      <c r="D34" s="842"/>
      <c r="E34" s="842"/>
      <c r="F34" s="842"/>
      <c r="G34" s="842"/>
      <c r="H34" s="842"/>
      <c r="I34" s="842"/>
      <c r="J34" s="842"/>
      <c r="K34" s="842"/>
      <c r="L34" s="842"/>
      <c r="M34" s="842"/>
      <c r="N34" s="842"/>
      <c r="O34" s="842"/>
      <c r="P34" s="843"/>
      <c r="Q34" s="844"/>
      <c r="R34" s="845"/>
      <c r="S34" s="845"/>
      <c r="T34" s="845"/>
      <c r="U34" s="845"/>
      <c r="V34" s="845"/>
      <c r="W34" s="845"/>
      <c r="X34" s="845"/>
      <c r="Y34" s="845"/>
      <c r="Z34" s="845"/>
      <c r="AA34" s="845"/>
      <c r="AB34" s="845"/>
      <c r="AC34" s="845"/>
      <c r="AD34" s="845"/>
      <c r="AE34" s="846"/>
      <c r="AF34" s="847"/>
      <c r="AG34" s="848"/>
      <c r="AH34" s="848"/>
      <c r="AI34" s="848"/>
      <c r="AJ34" s="849"/>
      <c r="AK34" s="916"/>
      <c r="AL34" s="917"/>
      <c r="AM34" s="917"/>
      <c r="AN34" s="917"/>
      <c r="AO34" s="917"/>
      <c r="AP34" s="917"/>
      <c r="AQ34" s="917"/>
      <c r="AR34" s="917"/>
      <c r="AS34" s="917"/>
      <c r="AT34" s="917"/>
      <c r="AU34" s="917"/>
      <c r="AV34" s="917"/>
      <c r="AW34" s="917"/>
      <c r="AX34" s="917"/>
      <c r="AY34" s="917"/>
      <c r="AZ34" s="918"/>
      <c r="BA34" s="918"/>
      <c r="BB34" s="918"/>
      <c r="BC34" s="918"/>
      <c r="BD34" s="918"/>
      <c r="BE34" s="914"/>
      <c r="BF34" s="914"/>
      <c r="BG34" s="914"/>
      <c r="BH34" s="914"/>
      <c r="BI34" s="915"/>
      <c r="BJ34" s="254"/>
      <c r="BK34" s="254"/>
      <c r="BL34" s="254"/>
      <c r="BM34" s="254"/>
      <c r="BN34" s="254"/>
      <c r="BO34" s="267"/>
      <c r="BP34" s="267"/>
      <c r="BQ34" s="264">
        <v>28</v>
      </c>
      <c r="BR34" s="265"/>
      <c r="BS34" s="854"/>
      <c r="BT34" s="855"/>
      <c r="BU34" s="855"/>
      <c r="BV34" s="855"/>
      <c r="BW34" s="855"/>
      <c r="BX34" s="855"/>
      <c r="BY34" s="855"/>
      <c r="BZ34" s="855"/>
      <c r="CA34" s="855"/>
      <c r="CB34" s="855"/>
      <c r="CC34" s="855"/>
      <c r="CD34" s="855"/>
      <c r="CE34" s="855"/>
      <c r="CF34" s="855"/>
      <c r="CG34" s="856"/>
      <c r="CH34" s="867"/>
      <c r="CI34" s="868"/>
      <c r="CJ34" s="868"/>
      <c r="CK34" s="868"/>
      <c r="CL34" s="869"/>
      <c r="CM34" s="867"/>
      <c r="CN34" s="868"/>
      <c r="CO34" s="868"/>
      <c r="CP34" s="868"/>
      <c r="CQ34" s="869"/>
      <c r="CR34" s="867"/>
      <c r="CS34" s="868"/>
      <c r="CT34" s="868"/>
      <c r="CU34" s="868"/>
      <c r="CV34" s="869"/>
      <c r="CW34" s="867"/>
      <c r="CX34" s="868"/>
      <c r="CY34" s="868"/>
      <c r="CZ34" s="868"/>
      <c r="DA34" s="869"/>
      <c r="DB34" s="867"/>
      <c r="DC34" s="868"/>
      <c r="DD34" s="868"/>
      <c r="DE34" s="868"/>
      <c r="DF34" s="869"/>
      <c r="DG34" s="867"/>
      <c r="DH34" s="868"/>
      <c r="DI34" s="868"/>
      <c r="DJ34" s="868"/>
      <c r="DK34" s="869"/>
      <c r="DL34" s="867"/>
      <c r="DM34" s="868"/>
      <c r="DN34" s="868"/>
      <c r="DO34" s="868"/>
      <c r="DP34" s="869"/>
      <c r="DQ34" s="867"/>
      <c r="DR34" s="868"/>
      <c r="DS34" s="868"/>
      <c r="DT34" s="868"/>
      <c r="DU34" s="869"/>
      <c r="DV34" s="870"/>
      <c r="DW34" s="871"/>
      <c r="DX34" s="871"/>
      <c r="DY34" s="871"/>
      <c r="DZ34" s="872"/>
      <c r="EA34" s="248"/>
    </row>
    <row r="35" spans="1:131" s="249" customFormat="1" ht="26.25" customHeight="1">
      <c r="A35" s="268">
        <v>8</v>
      </c>
      <c r="B35" s="841"/>
      <c r="C35" s="842"/>
      <c r="D35" s="842"/>
      <c r="E35" s="842"/>
      <c r="F35" s="842"/>
      <c r="G35" s="842"/>
      <c r="H35" s="842"/>
      <c r="I35" s="842"/>
      <c r="J35" s="842"/>
      <c r="K35" s="842"/>
      <c r="L35" s="842"/>
      <c r="M35" s="842"/>
      <c r="N35" s="842"/>
      <c r="O35" s="842"/>
      <c r="P35" s="843"/>
      <c r="Q35" s="844"/>
      <c r="R35" s="845"/>
      <c r="S35" s="845"/>
      <c r="T35" s="845"/>
      <c r="U35" s="845"/>
      <c r="V35" s="845"/>
      <c r="W35" s="845"/>
      <c r="X35" s="845"/>
      <c r="Y35" s="845"/>
      <c r="Z35" s="845"/>
      <c r="AA35" s="845"/>
      <c r="AB35" s="845"/>
      <c r="AC35" s="845"/>
      <c r="AD35" s="845"/>
      <c r="AE35" s="846"/>
      <c r="AF35" s="847"/>
      <c r="AG35" s="848"/>
      <c r="AH35" s="848"/>
      <c r="AI35" s="848"/>
      <c r="AJ35" s="849"/>
      <c r="AK35" s="916"/>
      <c r="AL35" s="917"/>
      <c r="AM35" s="917"/>
      <c r="AN35" s="917"/>
      <c r="AO35" s="917"/>
      <c r="AP35" s="917"/>
      <c r="AQ35" s="917"/>
      <c r="AR35" s="917"/>
      <c r="AS35" s="917"/>
      <c r="AT35" s="917"/>
      <c r="AU35" s="917"/>
      <c r="AV35" s="917"/>
      <c r="AW35" s="917"/>
      <c r="AX35" s="917"/>
      <c r="AY35" s="917"/>
      <c r="AZ35" s="918"/>
      <c r="BA35" s="918"/>
      <c r="BB35" s="918"/>
      <c r="BC35" s="918"/>
      <c r="BD35" s="918"/>
      <c r="BE35" s="914"/>
      <c r="BF35" s="914"/>
      <c r="BG35" s="914"/>
      <c r="BH35" s="914"/>
      <c r="BI35" s="915"/>
      <c r="BJ35" s="254"/>
      <c r="BK35" s="254"/>
      <c r="BL35" s="254"/>
      <c r="BM35" s="254"/>
      <c r="BN35" s="254"/>
      <c r="BO35" s="267"/>
      <c r="BP35" s="267"/>
      <c r="BQ35" s="264">
        <v>29</v>
      </c>
      <c r="BR35" s="265"/>
      <c r="BS35" s="854"/>
      <c r="BT35" s="855"/>
      <c r="BU35" s="855"/>
      <c r="BV35" s="855"/>
      <c r="BW35" s="855"/>
      <c r="BX35" s="855"/>
      <c r="BY35" s="855"/>
      <c r="BZ35" s="855"/>
      <c r="CA35" s="855"/>
      <c r="CB35" s="855"/>
      <c r="CC35" s="855"/>
      <c r="CD35" s="855"/>
      <c r="CE35" s="855"/>
      <c r="CF35" s="855"/>
      <c r="CG35" s="856"/>
      <c r="CH35" s="867"/>
      <c r="CI35" s="868"/>
      <c r="CJ35" s="868"/>
      <c r="CK35" s="868"/>
      <c r="CL35" s="869"/>
      <c r="CM35" s="867"/>
      <c r="CN35" s="868"/>
      <c r="CO35" s="868"/>
      <c r="CP35" s="868"/>
      <c r="CQ35" s="869"/>
      <c r="CR35" s="867"/>
      <c r="CS35" s="868"/>
      <c r="CT35" s="868"/>
      <c r="CU35" s="868"/>
      <c r="CV35" s="869"/>
      <c r="CW35" s="867"/>
      <c r="CX35" s="868"/>
      <c r="CY35" s="868"/>
      <c r="CZ35" s="868"/>
      <c r="DA35" s="869"/>
      <c r="DB35" s="867"/>
      <c r="DC35" s="868"/>
      <c r="DD35" s="868"/>
      <c r="DE35" s="868"/>
      <c r="DF35" s="869"/>
      <c r="DG35" s="867"/>
      <c r="DH35" s="868"/>
      <c r="DI35" s="868"/>
      <c r="DJ35" s="868"/>
      <c r="DK35" s="869"/>
      <c r="DL35" s="867"/>
      <c r="DM35" s="868"/>
      <c r="DN35" s="868"/>
      <c r="DO35" s="868"/>
      <c r="DP35" s="869"/>
      <c r="DQ35" s="867"/>
      <c r="DR35" s="868"/>
      <c r="DS35" s="868"/>
      <c r="DT35" s="868"/>
      <c r="DU35" s="869"/>
      <c r="DV35" s="870"/>
      <c r="DW35" s="871"/>
      <c r="DX35" s="871"/>
      <c r="DY35" s="871"/>
      <c r="DZ35" s="872"/>
      <c r="EA35" s="248"/>
    </row>
    <row r="36" spans="1:131" s="249" customFormat="1" ht="26.25" customHeight="1">
      <c r="A36" s="268">
        <v>9</v>
      </c>
      <c r="B36" s="841"/>
      <c r="C36" s="842"/>
      <c r="D36" s="842"/>
      <c r="E36" s="842"/>
      <c r="F36" s="842"/>
      <c r="G36" s="842"/>
      <c r="H36" s="842"/>
      <c r="I36" s="842"/>
      <c r="J36" s="842"/>
      <c r="K36" s="842"/>
      <c r="L36" s="842"/>
      <c r="M36" s="842"/>
      <c r="N36" s="842"/>
      <c r="O36" s="842"/>
      <c r="P36" s="843"/>
      <c r="Q36" s="844"/>
      <c r="R36" s="845"/>
      <c r="S36" s="845"/>
      <c r="T36" s="845"/>
      <c r="U36" s="845"/>
      <c r="V36" s="845"/>
      <c r="W36" s="845"/>
      <c r="X36" s="845"/>
      <c r="Y36" s="845"/>
      <c r="Z36" s="845"/>
      <c r="AA36" s="845"/>
      <c r="AB36" s="845"/>
      <c r="AC36" s="845"/>
      <c r="AD36" s="845"/>
      <c r="AE36" s="846"/>
      <c r="AF36" s="847"/>
      <c r="AG36" s="848"/>
      <c r="AH36" s="848"/>
      <c r="AI36" s="848"/>
      <c r="AJ36" s="849"/>
      <c r="AK36" s="916"/>
      <c r="AL36" s="917"/>
      <c r="AM36" s="917"/>
      <c r="AN36" s="917"/>
      <c r="AO36" s="917"/>
      <c r="AP36" s="917"/>
      <c r="AQ36" s="917"/>
      <c r="AR36" s="917"/>
      <c r="AS36" s="917"/>
      <c r="AT36" s="917"/>
      <c r="AU36" s="917"/>
      <c r="AV36" s="917"/>
      <c r="AW36" s="917"/>
      <c r="AX36" s="917"/>
      <c r="AY36" s="917"/>
      <c r="AZ36" s="918"/>
      <c r="BA36" s="918"/>
      <c r="BB36" s="918"/>
      <c r="BC36" s="918"/>
      <c r="BD36" s="918"/>
      <c r="BE36" s="914"/>
      <c r="BF36" s="914"/>
      <c r="BG36" s="914"/>
      <c r="BH36" s="914"/>
      <c r="BI36" s="915"/>
      <c r="BJ36" s="254"/>
      <c r="BK36" s="254"/>
      <c r="BL36" s="254"/>
      <c r="BM36" s="254"/>
      <c r="BN36" s="254"/>
      <c r="BO36" s="267"/>
      <c r="BP36" s="267"/>
      <c r="BQ36" s="264">
        <v>30</v>
      </c>
      <c r="BR36" s="265"/>
      <c r="BS36" s="854"/>
      <c r="BT36" s="855"/>
      <c r="BU36" s="855"/>
      <c r="BV36" s="855"/>
      <c r="BW36" s="855"/>
      <c r="BX36" s="855"/>
      <c r="BY36" s="855"/>
      <c r="BZ36" s="855"/>
      <c r="CA36" s="855"/>
      <c r="CB36" s="855"/>
      <c r="CC36" s="855"/>
      <c r="CD36" s="855"/>
      <c r="CE36" s="855"/>
      <c r="CF36" s="855"/>
      <c r="CG36" s="856"/>
      <c r="CH36" s="867"/>
      <c r="CI36" s="868"/>
      <c r="CJ36" s="868"/>
      <c r="CK36" s="868"/>
      <c r="CL36" s="869"/>
      <c r="CM36" s="867"/>
      <c r="CN36" s="868"/>
      <c r="CO36" s="868"/>
      <c r="CP36" s="868"/>
      <c r="CQ36" s="869"/>
      <c r="CR36" s="867"/>
      <c r="CS36" s="868"/>
      <c r="CT36" s="868"/>
      <c r="CU36" s="868"/>
      <c r="CV36" s="869"/>
      <c r="CW36" s="867"/>
      <c r="CX36" s="868"/>
      <c r="CY36" s="868"/>
      <c r="CZ36" s="868"/>
      <c r="DA36" s="869"/>
      <c r="DB36" s="867"/>
      <c r="DC36" s="868"/>
      <c r="DD36" s="868"/>
      <c r="DE36" s="868"/>
      <c r="DF36" s="869"/>
      <c r="DG36" s="867"/>
      <c r="DH36" s="868"/>
      <c r="DI36" s="868"/>
      <c r="DJ36" s="868"/>
      <c r="DK36" s="869"/>
      <c r="DL36" s="867"/>
      <c r="DM36" s="868"/>
      <c r="DN36" s="868"/>
      <c r="DO36" s="868"/>
      <c r="DP36" s="869"/>
      <c r="DQ36" s="867"/>
      <c r="DR36" s="868"/>
      <c r="DS36" s="868"/>
      <c r="DT36" s="868"/>
      <c r="DU36" s="869"/>
      <c r="DV36" s="870"/>
      <c r="DW36" s="871"/>
      <c r="DX36" s="871"/>
      <c r="DY36" s="871"/>
      <c r="DZ36" s="872"/>
      <c r="EA36" s="248"/>
    </row>
    <row r="37" spans="1:131" s="249" customFormat="1" ht="26.25" customHeight="1">
      <c r="A37" s="268">
        <v>10</v>
      </c>
      <c r="B37" s="841"/>
      <c r="C37" s="842"/>
      <c r="D37" s="842"/>
      <c r="E37" s="842"/>
      <c r="F37" s="842"/>
      <c r="G37" s="842"/>
      <c r="H37" s="842"/>
      <c r="I37" s="842"/>
      <c r="J37" s="842"/>
      <c r="K37" s="842"/>
      <c r="L37" s="842"/>
      <c r="M37" s="842"/>
      <c r="N37" s="842"/>
      <c r="O37" s="842"/>
      <c r="P37" s="843"/>
      <c r="Q37" s="844"/>
      <c r="R37" s="845"/>
      <c r="S37" s="845"/>
      <c r="T37" s="845"/>
      <c r="U37" s="845"/>
      <c r="V37" s="845"/>
      <c r="W37" s="845"/>
      <c r="X37" s="845"/>
      <c r="Y37" s="845"/>
      <c r="Z37" s="845"/>
      <c r="AA37" s="845"/>
      <c r="AB37" s="845"/>
      <c r="AC37" s="845"/>
      <c r="AD37" s="845"/>
      <c r="AE37" s="846"/>
      <c r="AF37" s="847"/>
      <c r="AG37" s="848"/>
      <c r="AH37" s="848"/>
      <c r="AI37" s="848"/>
      <c r="AJ37" s="849"/>
      <c r="AK37" s="916"/>
      <c r="AL37" s="917"/>
      <c r="AM37" s="917"/>
      <c r="AN37" s="917"/>
      <c r="AO37" s="917"/>
      <c r="AP37" s="917"/>
      <c r="AQ37" s="917"/>
      <c r="AR37" s="917"/>
      <c r="AS37" s="917"/>
      <c r="AT37" s="917"/>
      <c r="AU37" s="917"/>
      <c r="AV37" s="917"/>
      <c r="AW37" s="917"/>
      <c r="AX37" s="917"/>
      <c r="AY37" s="917"/>
      <c r="AZ37" s="918"/>
      <c r="BA37" s="918"/>
      <c r="BB37" s="918"/>
      <c r="BC37" s="918"/>
      <c r="BD37" s="918"/>
      <c r="BE37" s="914"/>
      <c r="BF37" s="914"/>
      <c r="BG37" s="914"/>
      <c r="BH37" s="914"/>
      <c r="BI37" s="915"/>
      <c r="BJ37" s="254"/>
      <c r="BK37" s="254"/>
      <c r="BL37" s="254"/>
      <c r="BM37" s="254"/>
      <c r="BN37" s="254"/>
      <c r="BO37" s="267"/>
      <c r="BP37" s="267"/>
      <c r="BQ37" s="264">
        <v>31</v>
      </c>
      <c r="BR37" s="265"/>
      <c r="BS37" s="854"/>
      <c r="BT37" s="855"/>
      <c r="BU37" s="855"/>
      <c r="BV37" s="855"/>
      <c r="BW37" s="855"/>
      <c r="BX37" s="855"/>
      <c r="BY37" s="855"/>
      <c r="BZ37" s="855"/>
      <c r="CA37" s="855"/>
      <c r="CB37" s="855"/>
      <c r="CC37" s="855"/>
      <c r="CD37" s="855"/>
      <c r="CE37" s="855"/>
      <c r="CF37" s="855"/>
      <c r="CG37" s="856"/>
      <c r="CH37" s="867"/>
      <c r="CI37" s="868"/>
      <c r="CJ37" s="868"/>
      <c r="CK37" s="868"/>
      <c r="CL37" s="869"/>
      <c r="CM37" s="867"/>
      <c r="CN37" s="868"/>
      <c r="CO37" s="868"/>
      <c r="CP37" s="868"/>
      <c r="CQ37" s="869"/>
      <c r="CR37" s="867"/>
      <c r="CS37" s="868"/>
      <c r="CT37" s="868"/>
      <c r="CU37" s="868"/>
      <c r="CV37" s="869"/>
      <c r="CW37" s="867"/>
      <c r="CX37" s="868"/>
      <c r="CY37" s="868"/>
      <c r="CZ37" s="868"/>
      <c r="DA37" s="869"/>
      <c r="DB37" s="867"/>
      <c r="DC37" s="868"/>
      <c r="DD37" s="868"/>
      <c r="DE37" s="868"/>
      <c r="DF37" s="869"/>
      <c r="DG37" s="867"/>
      <c r="DH37" s="868"/>
      <c r="DI37" s="868"/>
      <c r="DJ37" s="868"/>
      <c r="DK37" s="869"/>
      <c r="DL37" s="867"/>
      <c r="DM37" s="868"/>
      <c r="DN37" s="868"/>
      <c r="DO37" s="868"/>
      <c r="DP37" s="869"/>
      <c r="DQ37" s="867"/>
      <c r="DR37" s="868"/>
      <c r="DS37" s="868"/>
      <c r="DT37" s="868"/>
      <c r="DU37" s="869"/>
      <c r="DV37" s="870"/>
      <c r="DW37" s="871"/>
      <c r="DX37" s="871"/>
      <c r="DY37" s="871"/>
      <c r="DZ37" s="872"/>
      <c r="EA37" s="248"/>
    </row>
    <row r="38" spans="1:131" s="249" customFormat="1" ht="26.25" customHeight="1">
      <c r="A38" s="268">
        <v>11</v>
      </c>
      <c r="B38" s="841"/>
      <c r="C38" s="842"/>
      <c r="D38" s="842"/>
      <c r="E38" s="842"/>
      <c r="F38" s="842"/>
      <c r="G38" s="842"/>
      <c r="H38" s="842"/>
      <c r="I38" s="842"/>
      <c r="J38" s="842"/>
      <c r="K38" s="842"/>
      <c r="L38" s="842"/>
      <c r="M38" s="842"/>
      <c r="N38" s="842"/>
      <c r="O38" s="842"/>
      <c r="P38" s="843"/>
      <c r="Q38" s="844"/>
      <c r="R38" s="845"/>
      <c r="S38" s="845"/>
      <c r="T38" s="845"/>
      <c r="U38" s="845"/>
      <c r="V38" s="845"/>
      <c r="W38" s="845"/>
      <c r="X38" s="845"/>
      <c r="Y38" s="845"/>
      <c r="Z38" s="845"/>
      <c r="AA38" s="845"/>
      <c r="AB38" s="845"/>
      <c r="AC38" s="845"/>
      <c r="AD38" s="845"/>
      <c r="AE38" s="846"/>
      <c r="AF38" s="847"/>
      <c r="AG38" s="848"/>
      <c r="AH38" s="848"/>
      <c r="AI38" s="848"/>
      <c r="AJ38" s="849"/>
      <c r="AK38" s="916"/>
      <c r="AL38" s="917"/>
      <c r="AM38" s="917"/>
      <c r="AN38" s="917"/>
      <c r="AO38" s="917"/>
      <c r="AP38" s="917"/>
      <c r="AQ38" s="917"/>
      <c r="AR38" s="917"/>
      <c r="AS38" s="917"/>
      <c r="AT38" s="917"/>
      <c r="AU38" s="917"/>
      <c r="AV38" s="917"/>
      <c r="AW38" s="917"/>
      <c r="AX38" s="917"/>
      <c r="AY38" s="917"/>
      <c r="AZ38" s="918"/>
      <c r="BA38" s="918"/>
      <c r="BB38" s="918"/>
      <c r="BC38" s="918"/>
      <c r="BD38" s="918"/>
      <c r="BE38" s="914"/>
      <c r="BF38" s="914"/>
      <c r="BG38" s="914"/>
      <c r="BH38" s="914"/>
      <c r="BI38" s="915"/>
      <c r="BJ38" s="254"/>
      <c r="BK38" s="254"/>
      <c r="BL38" s="254"/>
      <c r="BM38" s="254"/>
      <c r="BN38" s="254"/>
      <c r="BO38" s="267"/>
      <c r="BP38" s="267"/>
      <c r="BQ38" s="264">
        <v>32</v>
      </c>
      <c r="BR38" s="265"/>
      <c r="BS38" s="854"/>
      <c r="BT38" s="855"/>
      <c r="BU38" s="855"/>
      <c r="BV38" s="855"/>
      <c r="BW38" s="855"/>
      <c r="BX38" s="855"/>
      <c r="BY38" s="855"/>
      <c r="BZ38" s="855"/>
      <c r="CA38" s="855"/>
      <c r="CB38" s="855"/>
      <c r="CC38" s="855"/>
      <c r="CD38" s="855"/>
      <c r="CE38" s="855"/>
      <c r="CF38" s="855"/>
      <c r="CG38" s="856"/>
      <c r="CH38" s="867"/>
      <c r="CI38" s="868"/>
      <c r="CJ38" s="868"/>
      <c r="CK38" s="868"/>
      <c r="CL38" s="869"/>
      <c r="CM38" s="867"/>
      <c r="CN38" s="868"/>
      <c r="CO38" s="868"/>
      <c r="CP38" s="868"/>
      <c r="CQ38" s="869"/>
      <c r="CR38" s="867"/>
      <c r="CS38" s="868"/>
      <c r="CT38" s="868"/>
      <c r="CU38" s="868"/>
      <c r="CV38" s="869"/>
      <c r="CW38" s="867"/>
      <c r="CX38" s="868"/>
      <c r="CY38" s="868"/>
      <c r="CZ38" s="868"/>
      <c r="DA38" s="869"/>
      <c r="DB38" s="867"/>
      <c r="DC38" s="868"/>
      <c r="DD38" s="868"/>
      <c r="DE38" s="868"/>
      <c r="DF38" s="869"/>
      <c r="DG38" s="867"/>
      <c r="DH38" s="868"/>
      <c r="DI38" s="868"/>
      <c r="DJ38" s="868"/>
      <c r="DK38" s="869"/>
      <c r="DL38" s="867"/>
      <c r="DM38" s="868"/>
      <c r="DN38" s="868"/>
      <c r="DO38" s="868"/>
      <c r="DP38" s="869"/>
      <c r="DQ38" s="867"/>
      <c r="DR38" s="868"/>
      <c r="DS38" s="868"/>
      <c r="DT38" s="868"/>
      <c r="DU38" s="869"/>
      <c r="DV38" s="870"/>
      <c r="DW38" s="871"/>
      <c r="DX38" s="871"/>
      <c r="DY38" s="871"/>
      <c r="DZ38" s="872"/>
      <c r="EA38" s="248"/>
    </row>
    <row r="39" spans="1:131" s="249" customFormat="1" ht="26.25" customHeight="1">
      <c r="A39" s="268">
        <v>12</v>
      </c>
      <c r="B39" s="841"/>
      <c r="C39" s="842"/>
      <c r="D39" s="842"/>
      <c r="E39" s="842"/>
      <c r="F39" s="842"/>
      <c r="G39" s="842"/>
      <c r="H39" s="842"/>
      <c r="I39" s="842"/>
      <c r="J39" s="842"/>
      <c r="K39" s="842"/>
      <c r="L39" s="842"/>
      <c r="M39" s="842"/>
      <c r="N39" s="842"/>
      <c r="O39" s="842"/>
      <c r="P39" s="843"/>
      <c r="Q39" s="844"/>
      <c r="R39" s="845"/>
      <c r="S39" s="845"/>
      <c r="T39" s="845"/>
      <c r="U39" s="845"/>
      <c r="V39" s="845"/>
      <c r="W39" s="845"/>
      <c r="X39" s="845"/>
      <c r="Y39" s="845"/>
      <c r="Z39" s="845"/>
      <c r="AA39" s="845"/>
      <c r="AB39" s="845"/>
      <c r="AC39" s="845"/>
      <c r="AD39" s="845"/>
      <c r="AE39" s="846"/>
      <c r="AF39" s="847"/>
      <c r="AG39" s="848"/>
      <c r="AH39" s="848"/>
      <c r="AI39" s="848"/>
      <c r="AJ39" s="849"/>
      <c r="AK39" s="916"/>
      <c r="AL39" s="917"/>
      <c r="AM39" s="917"/>
      <c r="AN39" s="917"/>
      <c r="AO39" s="917"/>
      <c r="AP39" s="917"/>
      <c r="AQ39" s="917"/>
      <c r="AR39" s="917"/>
      <c r="AS39" s="917"/>
      <c r="AT39" s="917"/>
      <c r="AU39" s="917"/>
      <c r="AV39" s="917"/>
      <c r="AW39" s="917"/>
      <c r="AX39" s="917"/>
      <c r="AY39" s="917"/>
      <c r="AZ39" s="918"/>
      <c r="BA39" s="918"/>
      <c r="BB39" s="918"/>
      <c r="BC39" s="918"/>
      <c r="BD39" s="918"/>
      <c r="BE39" s="914"/>
      <c r="BF39" s="914"/>
      <c r="BG39" s="914"/>
      <c r="BH39" s="914"/>
      <c r="BI39" s="915"/>
      <c r="BJ39" s="254"/>
      <c r="BK39" s="254"/>
      <c r="BL39" s="254"/>
      <c r="BM39" s="254"/>
      <c r="BN39" s="254"/>
      <c r="BO39" s="267"/>
      <c r="BP39" s="267"/>
      <c r="BQ39" s="264">
        <v>33</v>
      </c>
      <c r="BR39" s="265"/>
      <c r="BS39" s="854"/>
      <c r="BT39" s="855"/>
      <c r="BU39" s="855"/>
      <c r="BV39" s="855"/>
      <c r="BW39" s="855"/>
      <c r="BX39" s="855"/>
      <c r="BY39" s="855"/>
      <c r="BZ39" s="855"/>
      <c r="CA39" s="855"/>
      <c r="CB39" s="855"/>
      <c r="CC39" s="855"/>
      <c r="CD39" s="855"/>
      <c r="CE39" s="855"/>
      <c r="CF39" s="855"/>
      <c r="CG39" s="856"/>
      <c r="CH39" s="867"/>
      <c r="CI39" s="868"/>
      <c r="CJ39" s="868"/>
      <c r="CK39" s="868"/>
      <c r="CL39" s="869"/>
      <c r="CM39" s="867"/>
      <c r="CN39" s="868"/>
      <c r="CO39" s="868"/>
      <c r="CP39" s="868"/>
      <c r="CQ39" s="869"/>
      <c r="CR39" s="867"/>
      <c r="CS39" s="868"/>
      <c r="CT39" s="868"/>
      <c r="CU39" s="868"/>
      <c r="CV39" s="869"/>
      <c r="CW39" s="867"/>
      <c r="CX39" s="868"/>
      <c r="CY39" s="868"/>
      <c r="CZ39" s="868"/>
      <c r="DA39" s="869"/>
      <c r="DB39" s="867"/>
      <c r="DC39" s="868"/>
      <c r="DD39" s="868"/>
      <c r="DE39" s="868"/>
      <c r="DF39" s="869"/>
      <c r="DG39" s="867"/>
      <c r="DH39" s="868"/>
      <c r="DI39" s="868"/>
      <c r="DJ39" s="868"/>
      <c r="DK39" s="869"/>
      <c r="DL39" s="867"/>
      <c r="DM39" s="868"/>
      <c r="DN39" s="868"/>
      <c r="DO39" s="868"/>
      <c r="DP39" s="869"/>
      <c r="DQ39" s="867"/>
      <c r="DR39" s="868"/>
      <c r="DS39" s="868"/>
      <c r="DT39" s="868"/>
      <c r="DU39" s="869"/>
      <c r="DV39" s="870"/>
      <c r="DW39" s="871"/>
      <c r="DX39" s="871"/>
      <c r="DY39" s="871"/>
      <c r="DZ39" s="872"/>
      <c r="EA39" s="248"/>
    </row>
    <row r="40" spans="1:131" s="249" customFormat="1" ht="26.25" customHeight="1">
      <c r="A40" s="263">
        <v>13</v>
      </c>
      <c r="B40" s="841"/>
      <c r="C40" s="842"/>
      <c r="D40" s="842"/>
      <c r="E40" s="842"/>
      <c r="F40" s="842"/>
      <c r="G40" s="842"/>
      <c r="H40" s="842"/>
      <c r="I40" s="842"/>
      <c r="J40" s="842"/>
      <c r="K40" s="842"/>
      <c r="L40" s="842"/>
      <c r="M40" s="842"/>
      <c r="N40" s="842"/>
      <c r="O40" s="842"/>
      <c r="P40" s="843"/>
      <c r="Q40" s="844"/>
      <c r="R40" s="845"/>
      <c r="S40" s="845"/>
      <c r="T40" s="845"/>
      <c r="U40" s="845"/>
      <c r="V40" s="845"/>
      <c r="W40" s="845"/>
      <c r="X40" s="845"/>
      <c r="Y40" s="845"/>
      <c r="Z40" s="845"/>
      <c r="AA40" s="845"/>
      <c r="AB40" s="845"/>
      <c r="AC40" s="845"/>
      <c r="AD40" s="845"/>
      <c r="AE40" s="846"/>
      <c r="AF40" s="847"/>
      <c r="AG40" s="848"/>
      <c r="AH40" s="848"/>
      <c r="AI40" s="848"/>
      <c r="AJ40" s="849"/>
      <c r="AK40" s="916"/>
      <c r="AL40" s="917"/>
      <c r="AM40" s="917"/>
      <c r="AN40" s="917"/>
      <c r="AO40" s="917"/>
      <c r="AP40" s="917"/>
      <c r="AQ40" s="917"/>
      <c r="AR40" s="917"/>
      <c r="AS40" s="917"/>
      <c r="AT40" s="917"/>
      <c r="AU40" s="917"/>
      <c r="AV40" s="917"/>
      <c r="AW40" s="917"/>
      <c r="AX40" s="917"/>
      <c r="AY40" s="917"/>
      <c r="AZ40" s="918"/>
      <c r="BA40" s="918"/>
      <c r="BB40" s="918"/>
      <c r="BC40" s="918"/>
      <c r="BD40" s="918"/>
      <c r="BE40" s="914"/>
      <c r="BF40" s="914"/>
      <c r="BG40" s="914"/>
      <c r="BH40" s="914"/>
      <c r="BI40" s="915"/>
      <c r="BJ40" s="254"/>
      <c r="BK40" s="254"/>
      <c r="BL40" s="254"/>
      <c r="BM40" s="254"/>
      <c r="BN40" s="254"/>
      <c r="BO40" s="267"/>
      <c r="BP40" s="267"/>
      <c r="BQ40" s="264">
        <v>34</v>
      </c>
      <c r="BR40" s="265"/>
      <c r="BS40" s="854"/>
      <c r="BT40" s="855"/>
      <c r="BU40" s="855"/>
      <c r="BV40" s="855"/>
      <c r="BW40" s="855"/>
      <c r="BX40" s="855"/>
      <c r="BY40" s="855"/>
      <c r="BZ40" s="855"/>
      <c r="CA40" s="855"/>
      <c r="CB40" s="855"/>
      <c r="CC40" s="855"/>
      <c r="CD40" s="855"/>
      <c r="CE40" s="855"/>
      <c r="CF40" s="855"/>
      <c r="CG40" s="856"/>
      <c r="CH40" s="867"/>
      <c r="CI40" s="868"/>
      <c r="CJ40" s="868"/>
      <c r="CK40" s="868"/>
      <c r="CL40" s="869"/>
      <c r="CM40" s="867"/>
      <c r="CN40" s="868"/>
      <c r="CO40" s="868"/>
      <c r="CP40" s="868"/>
      <c r="CQ40" s="869"/>
      <c r="CR40" s="867"/>
      <c r="CS40" s="868"/>
      <c r="CT40" s="868"/>
      <c r="CU40" s="868"/>
      <c r="CV40" s="869"/>
      <c r="CW40" s="867"/>
      <c r="CX40" s="868"/>
      <c r="CY40" s="868"/>
      <c r="CZ40" s="868"/>
      <c r="DA40" s="869"/>
      <c r="DB40" s="867"/>
      <c r="DC40" s="868"/>
      <c r="DD40" s="868"/>
      <c r="DE40" s="868"/>
      <c r="DF40" s="869"/>
      <c r="DG40" s="867"/>
      <c r="DH40" s="868"/>
      <c r="DI40" s="868"/>
      <c r="DJ40" s="868"/>
      <c r="DK40" s="869"/>
      <c r="DL40" s="867"/>
      <c r="DM40" s="868"/>
      <c r="DN40" s="868"/>
      <c r="DO40" s="868"/>
      <c r="DP40" s="869"/>
      <c r="DQ40" s="867"/>
      <c r="DR40" s="868"/>
      <c r="DS40" s="868"/>
      <c r="DT40" s="868"/>
      <c r="DU40" s="869"/>
      <c r="DV40" s="870"/>
      <c r="DW40" s="871"/>
      <c r="DX40" s="871"/>
      <c r="DY40" s="871"/>
      <c r="DZ40" s="872"/>
      <c r="EA40" s="248"/>
    </row>
    <row r="41" spans="1:131" s="249" customFormat="1" ht="26.25" customHeight="1">
      <c r="A41" s="263">
        <v>14</v>
      </c>
      <c r="B41" s="841"/>
      <c r="C41" s="842"/>
      <c r="D41" s="842"/>
      <c r="E41" s="842"/>
      <c r="F41" s="842"/>
      <c r="G41" s="842"/>
      <c r="H41" s="842"/>
      <c r="I41" s="842"/>
      <c r="J41" s="842"/>
      <c r="K41" s="842"/>
      <c r="L41" s="842"/>
      <c r="M41" s="842"/>
      <c r="N41" s="842"/>
      <c r="O41" s="842"/>
      <c r="P41" s="843"/>
      <c r="Q41" s="844"/>
      <c r="R41" s="845"/>
      <c r="S41" s="845"/>
      <c r="T41" s="845"/>
      <c r="U41" s="845"/>
      <c r="V41" s="845"/>
      <c r="W41" s="845"/>
      <c r="X41" s="845"/>
      <c r="Y41" s="845"/>
      <c r="Z41" s="845"/>
      <c r="AA41" s="845"/>
      <c r="AB41" s="845"/>
      <c r="AC41" s="845"/>
      <c r="AD41" s="845"/>
      <c r="AE41" s="846"/>
      <c r="AF41" s="847"/>
      <c r="AG41" s="848"/>
      <c r="AH41" s="848"/>
      <c r="AI41" s="848"/>
      <c r="AJ41" s="849"/>
      <c r="AK41" s="916"/>
      <c r="AL41" s="917"/>
      <c r="AM41" s="917"/>
      <c r="AN41" s="917"/>
      <c r="AO41" s="917"/>
      <c r="AP41" s="917"/>
      <c r="AQ41" s="917"/>
      <c r="AR41" s="917"/>
      <c r="AS41" s="917"/>
      <c r="AT41" s="917"/>
      <c r="AU41" s="917"/>
      <c r="AV41" s="917"/>
      <c r="AW41" s="917"/>
      <c r="AX41" s="917"/>
      <c r="AY41" s="917"/>
      <c r="AZ41" s="918"/>
      <c r="BA41" s="918"/>
      <c r="BB41" s="918"/>
      <c r="BC41" s="918"/>
      <c r="BD41" s="918"/>
      <c r="BE41" s="914"/>
      <c r="BF41" s="914"/>
      <c r="BG41" s="914"/>
      <c r="BH41" s="914"/>
      <c r="BI41" s="915"/>
      <c r="BJ41" s="254"/>
      <c r="BK41" s="254"/>
      <c r="BL41" s="254"/>
      <c r="BM41" s="254"/>
      <c r="BN41" s="254"/>
      <c r="BO41" s="267"/>
      <c r="BP41" s="267"/>
      <c r="BQ41" s="264">
        <v>35</v>
      </c>
      <c r="BR41" s="265"/>
      <c r="BS41" s="854"/>
      <c r="BT41" s="855"/>
      <c r="BU41" s="855"/>
      <c r="BV41" s="855"/>
      <c r="BW41" s="855"/>
      <c r="BX41" s="855"/>
      <c r="BY41" s="855"/>
      <c r="BZ41" s="855"/>
      <c r="CA41" s="855"/>
      <c r="CB41" s="855"/>
      <c r="CC41" s="855"/>
      <c r="CD41" s="855"/>
      <c r="CE41" s="855"/>
      <c r="CF41" s="855"/>
      <c r="CG41" s="856"/>
      <c r="CH41" s="867"/>
      <c r="CI41" s="868"/>
      <c r="CJ41" s="868"/>
      <c r="CK41" s="868"/>
      <c r="CL41" s="869"/>
      <c r="CM41" s="867"/>
      <c r="CN41" s="868"/>
      <c r="CO41" s="868"/>
      <c r="CP41" s="868"/>
      <c r="CQ41" s="869"/>
      <c r="CR41" s="867"/>
      <c r="CS41" s="868"/>
      <c r="CT41" s="868"/>
      <c r="CU41" s="868"/>
      <c r="CV41" s="869"/>
      <c r="CW41" s="867"/>
      <c r="CX41" s="868"/>
      <c r="CY41" s="868"/>
      <c r="CZ41" s="868"/>
      <c r="DA41" s="869"/>
      <c r="DB41" s="867"/>
      <c r="DC41" s="868"/>
      <c r="DD41" s="868"/>
      <c r="DE41" s="868"/>
      <c r="DF41" s="869"/>
      <c r="DG41" s="867"/>
      <c r="DH41" s="868"/>
      <c r="DI41" s="868"/>
      <c r="DJ41" s="868"/>
      <c r="DK41" s="869"/>
      <c r="DL41" s="867"/>
      <c r="DM41" s="868"/>
      <c r="DN41" s="868"/>
      <c r="DO41" s="868"/>
      <c r="DP41" s="869"/>
      <c r="DQ41" s="867"/>
      <c r="DR41" s="868"/>
      <c r="DS41" s="868"/>
      <c r="DT41" s="868"/>
      <c r="DU41" s="869"/>
      <c r="DV41" s="870"/>
      <c r="DW41" s="871"/>
      <c r="DX41" s="871"/>
      <c r="DY41" s="871"/>
      <c r="DZ41" s="872"/>
      <c r="EA41" s="248"/>
    </row>
    <row r="42" spans="1:131" s="249" customFormat="1" ht="26.25" customHeight="1">
      <c r="A42" s="263">
        <v>15</v>
      </c>
      <c r="B42" s="841"/>
      <c r="C42" s="842"/>
      <c r="D42" s="842"/>
      <c r="E42" s="842"/>
      <c r="F42" s="842"/>
      <c r="G42" s="842"/>
      <c r="H42" s="842"/>
      <c r="I42" s="842"/>
      <c r="J42" s="842"/>
      <c r="K42" s="842"/>
      <c r="L42" s="842"/>
      <c r="M42" s="842"/>
      <c r="N42" s="842"/>
      <c r="O42" s="842"/>
      <c r="P42" s="843"/>
      <c r="Q42" s="844"/>
      <c r="R42" s="845"/>
      <c r="S42" s="845"/>
      <c r="T42" s="845"/>
      <c r="U42" s="845"/>
      <c r="V42" s="845"/>
      <c r="W42" s="845"/>
      <c r="X42" s="845"/>
      <c r="Y42" s="845"/>
      <c r="Z42" s="845"/>
      <c r="AA42" s="845"/>
      <c r="AB42" s="845"/>
      <c r="AC42" s="845"/>
      <c r="AD42" s="845"/>
      <c r="AE42" s="846"/>
      <c r="AF42" s="847"/>
      <c r="AG42" s="848"/>
      <c r="AH42" s="848"/>
      <c r="AI42" s="848"/>
      <c r="AJ42" s="849"/>
      <c r="AK42" s="916"/>
      <c r="AL42" s="917"/>
      <c r="AM42" s="917"/>
      <c r="AN42" s="917"/>
      <c r="AO42" s="917"/>
      <c r="AP42" s="917"/>
      <c r="AQ42" s="917"/>
      <c r="AR42" s="917"/>
      <c r="AS42" s="917"/>
      <c r="AT42" s="917"/>
      <c r="AU42" s="917"/>
      <c r="AV42" s="917"/>
      <c r="AW42" s="917"/>
      <c r="AX42" s="917"/>
      <c r="AY42" s="917"/>
      <c r="AZ42" s="918"/>
      <c r="BA42" s="918"/>
      <c r="BB42" s="918"/>
      <c r="BC42" s="918"/>
      <c r="BD42" s="918"/>
      <c r="BE42" s="914"/>
      <c r="BF42" s="914"/>
      <c r="BG42" s="914"/>
      <c r="BH42" s="914"/>
      <c r="BI42" s="915"/>
      <c r="BJ42" s="254"/>
      <c r="BK42" s="254"/>
      <c r="BL42" s="254"/>
      <c r="BM42" s="254"/>
      <c r="BN42" s="254"/>
      <c r="BO42" s="267"/>
      <c r="BP42" s="267"/>
      <c r="BQ42" s="264">
        <v>36</v>
      </c>
      <c r="BR42" s="265"/>
      <c r="BS42" s="854"/>
      <c r="BT42" s="855"/>
      <c r="BU42" s="855"/>
      <c r="BV42" s="855"/>
      <c r="BW42" s="855"/>
      <c r="BX42" s="855"/>
      <c r="BY42" s="855"/>
      <c r="BZ42" s="855"/>
      <c r="CA42" s="855"/>
      <c r="CB42" s="855"/>
      <c r="CC42" s="855"/>
      <c r="CD42" s="855"/>
      <c r="CE42" s="855"/>
      <c r="CF42" s="855"/>
      <c r="CG42" s="856"/>
      <c r="CH42" s="867"/>
      <c r="CI42" s="868"/>
      <c r="CJ42" s="868"/>
      <c r="CK42" s="868"/>
      <c r="CL42" s="869"/>
      <c r="CM42" s="867"/>
      <c r="CN42" s="868"/>
      <c r="CO42" s="868"/>
      <c r="CP42" s="868"/>
      <c r="CQ42" s="869"/>
      <c r="CR42" s="867"/>
      <c r="CS42" s="868"/>
      <c r="CT42" s="868"/>
      <c r="CU42" s="868"/>
      <c r="CV42" s="869"/>
      <c r="CW42" s="867"/>
      <c r="CX42" s="868"/>
      <c r="CY42" s="868"/>
      <c r="CZ42" s="868"/>
      <c r="DA42" s="869"/>
      <c r="DB42" s="867"/>
      <c r="DC42" s="868"/>
      <c r="DD42" s="868"/>
      <c r="DE42" s="868"/>
      <c r="DF42" s="869"/>
      <c r="DG42" s="867"/>
      <c r="DH42" s="868"/>
      <c r="DI42" s="868"/>
      <c r="DJ42" s="868"/>
      <c r="DK42" s="869"/>
      <c r="DL42" s="867"/>
      <c r="DM42" s="868"/>
      <c r="DN42" s="868"/>
      <c r="DO42" s="868"/>
      <c r="DP42" s="869"/>
      <c r="DQ42" s="867"/>
      <c r="DR42" s="868"/>
      <c r="DS42" s="868"/>
      <c r="DT42" s="868"/>
      <c r="DU42" s="869"/>
      <c r="DV42" s="870"/>
      <c r="DW42" s="871"/>
      <c r="DX42" s="871"/>
      <c r="DY42" s="871"/>
      <c r="DZ42" s="872"/>
      <c r="EA42" s="248"/>
    </row>
    <row r="43" spans="1:131" s="249" customFormat="1" ht="26.25" customHeight="1">
      <c r="A43" s="263">
        <v>16</v>
      </c>
      <c r="B43" s="841"/>
      <c r="C43" s="842"/>
      <c r="D43" s="842"/>
      <c r="E43" s="842"/>
      <c r="F43" s="842"/>
      <c r="G43" s="842"/>
      <c r="H43" s="842"/>
      <c r="I43" s="842"/>
      <c r="J43" s="842"/>
      <c r="K43" s="842"/>
      <c r="L43" s="842"/>
      <c r="M43" s="842"/>
      <c r="N43" s="842"/>
      <c r="O43" s="842"/>
      <c r="P43" s="843"/>
      <c r="Q43" s="844"/>
      <c r="R43" s="845"/>
      <c r="S43" s="845"/>
      <c r="T43" s="845"/>
      <c r="U43" s="845"/>
      <c r="V43" s="845"/>
      <c r="W43" s="845"/>
      <c r="X43" s="845"/>
      <c r="Y43" s="845"/>
      <c r="Z43" s="845"/>
      <c r="AA43" s="845"/>
      <c r="AB43" s="845"/>
      <c r="AC43" s="845"/>
      <c r="AD43" s="845"/>
      <c r="AE43" s="846"/>
      <c r="AF43" s="847"/>
      <c r="AG43" s="848"/>
      <c r="AH43" s="848"/>
      <c r="AI43" s="848"/>
      <c r="AJ43" s="849"/>
      <c r="AK43" s="916"/>
      <c r="AL43" s="917"/>
      <c r="AM43" s="917"/>
      <c r="AN43" s="917"/>
      <c r="AO43" s="917"/>
      <c r="AP43" s="917"/>
      <c r="AQ43" s="917"/>
      <c r="AR43" s="917"/>
      <c r="AS43" s="917"/>
      <c r="AT43" s="917"/>
      <c r="AU43" s="917"/>
      <c r="AV43" s="917"/>
      <c r="AW43" s="917"/>
      <c r="AX43" s="917"/>
      <c r="AY43" s="917"/>
      <c r="AZ43" s="918"/>
      <c r="BA43" s="918"/>
      <c r="BB43" s="918"/>
      <c r="BC43" s="918"/>
      <c r="BD43" s="918"/>
      <c r="BE43" s="914"/>
      <c r="BF43" s="914"/>
      <c r="BG43" s="914"/>
      <c r="BH43" s="914"/>
      <c r="BI43" s="915"/>
      <c r="BJ43" s="254"/>
      <c r="BK43" s="254"/>
      <c r="BL43" s="254"/>
      <c r="BM43" s="254"/>
      <c r="BN43" s="254"/>
      <c r="BO43" s="267"/>
      <c r="BP43" s="267"/>
      <c r="BQ43" s="264">
        <v>37</v>
      </c>
      <c r="BR43" s="265"/>
      <c r="BS43" s="854"/>
      <c r="BT43" s="855"/>
      <c r="BU43" s="855"/>
      <c r="BV43" s="855"/>
      <c r="BW43" s="855"/>
      <c r="BX43" s="855"/>
      <c r="BY43" s="855"/>
      <c r="BZ43" s="855"/>
      <c r="CA43" s="855"/>
      <c r="CB43" s="855"/>
      <c r="CC43" s="855"/>
      <c r="CD43" s="855"/>
      <c r="CE43" s="855"/>
      <c r="CF43" s="855"/>
      <c r="CG43" s="856"/>
      <c r="CH43" s="867"/>
      <c r="CI43" s="868"/>
      <c r="CJ43" s="868"/>
      <c r="CK43" s="868"/>
      <c r="CL43" s="869"/>
      <c r="CM43" s="867"/>
      <c r="CN43" s="868"/>
      <c r="CO43" s="868"/>
      <c r="CP43" s="868"/>
      <c r="CQ43" s="869"/>
      <c r="CR43" s="867"/>
      <c r="CS43" s="868"/>
      <c r="CT43" s="868"/>
      <c r="CU43" s="868"/>
      <c r="CV43" s="869"/>
      <c r="CW43" s="867"/>
      <c r="CX43" s="868"/>
      <c r="CY43" s="868"/>
      <c r="CZ43" s="868"/>
      <c r="DA43" s="869"/>
      <c r="DB43" s="867"/>
      <c r="DC43" s="868"/>
      <c r="DD43" s="868"/>
      <c r="DE43" s="868"/>
      <c r="DF43" s="869"/>
      <c r="DG43" s="867"/>
      <c r="DH43" s="868"/>
      <c r="DI43" s="868"/>
      <c r="DJ43" s="868"/>
      <c r="DK43" s="869"/>
      <c r="DL43" s="867"/>
      <c r="DM43" s="868"/>
      <c r="DN43" s="868"/>
      <c r="DO43" s="868"/>
      <c r="DP43" s="869"/>
      <c r="DQ43" s="867"/>
      <c r="DR43" s="868"/>
      <c r="DS43" s="868"/>
      <c r="DT43" s="868"/>
      <c r="DU43" s="869"/>
      <c r="DV43" s="870"/>
      <c r="DW43" s="871"/>
      <c r="DX43" s="871"/>
      <c r="DY43" s="871"/>
      <c r="DZ43" s="872"/>
      <c r="EA43" s="248"/>
    </row>
    <row r="44" spans="1:131" s="249" customFormat="1" ht="26.25" customHeight="1">
      <c r="A44" s="263">
        <v>17</v>
      </c>
      <c r="B44" s="841"/>
      <c r="C44" s="842"/>
      <c r="D44" s="842"/>
      <c r="E44" s="842"/>
      <c r="F44" s="842"/>
      <c r="G44" s="842"/>
      <c r="H44" s="842"/>
      <c r="I44" s="842"/>
      <c r="J44" s="842"/>
      <c r="K44" s="842"/>
      <c r="L44" s="842"/>
      <c r="M44" s="842"/>
      <c r="N44" s="842"/>
      <c r="O44" s="842"/>
      <c r="P44" s="843"/>
      <c r="Q44" s="844"/>
      <c r="R44" s="845"/>
      <c r="S44" s="845"/>
      <c r="T44" s="845"/>
      <c r="U44" s="845"/>
      <c r="V44" s="845"/>
      <c r="W44" s="845"/>
      <c r="X44" s="845"/>
      <c r="Y44" s="845"/>
      <c r="Z44" s="845"/>
      <c r="AA44" s="845"/>
      <c r="AB44" s="845"/>
      <c r="AC44" s="845"/>
      <c r="AD44" s="845"/>
      <c r="AE44" s="846"/>
      <c r="AF44" s="847"/>
      <c r="AG44" s="848"/>
      <c r="AH44" s="848"/>
      <c r="AI44" s="848"/>
      <c r="AJ44" s="849"/>
      <c r="AK44" s="916"/>
      <c r="AL44" s="917"/>
      <c r="AM44" s="917"/>
      <c r="AN44" s="917"/>
      <c r="AO44" s="917"/>
      <c r="AP44" s="917"/>
      <c r="AQ44" s="917"/>
      <c r="AR44" s="917"/>
      <c r="AS44" s="917"/>
      <c r="AT44" s="917"/>
      <c r="AU44" s="917"/>
      <c r="AV44" s="917"/>
      <c r="AW44" s="917"/>
      <c r="AX44" s="917"/>
      <c r="AY44" s="917"/>
      <c r="AZ44" s="918"/>
      <c r="BA44" s="918"/>
      <c r="BB44" s="918"/>
      <c r="BC44" s="918"/>
      <c r="BD44" s="918"/>
      <c r="BE44" s="914"/>
      <c r="BF44" s="914"/>
      <c r="BG44" s="914"/>
      <c r="BH44" s="914"/>
      <c r="BI44" s="915"/>
      <c r="BJ44" s="254"/>
      <c r="BK44" s="254"/>
      <c r="BL44" s="254"/>
      <c r="BM44" s="254"/>
      <c r="BN44" s="254"/>
      <c r="BO44" s="267"/>
      <c r="BP44" s="267"/>
      <c r="BQ44" s="264">
        <v>38</v>
      </c>
      <c r="BR44" s="265"/>
      <c r="BS44" s="854"/>
      <c r="BT44" s="855"/>
      <c r="BU44" s="855"/>
      <c r="BV44" s="855"/>
      <c r="BW44" s="855"/>
      <c r="BX44" s="855"/>
      <c r="BY44" s="855"/>
      <c r="BZ44" s="855"/>
      <c r="CA44" s="855"/>
      <c r="CB44" s="855"/>
      <c r="CC44" s="855"/>
      <c r="CD44" s="855"/>
      <c r="CE44" s="855"/>
      <c r="CF44" s="855"/>
      <c r="CG44" s="856"/>
      <c r="CH44" s="867"/>
      <c r="CI44" s="868"/>
      <c r="CJ44" s="868"/>
      <c r="CK44" s="868"/>
      <c r="CL44" s="869"/>
      <c r="CM44" s="867"/>
      <c r="CN44" s="868"/>
      <c r="CO44" s="868"/>
      <c r="CP44" s="868"/>
      <c r="CQ44" s="869"/>
      <c r="CR44" s="867"/>
      <c r="CS44" s="868"/>
      <c r="CT44" s="868"/>
      <c r="CU44" s="868"/>
      <c r="CV44" s="869"/>
      <c r="CW44" s="867"/>
      <c r="CX44" s="868"/>
      <c r="CY44" s="868"/>
      <c r="CZ44" s="868"/>
      <c r="DA44" s="869"/>
      <c r="DB44" s="867"/>
      <c r="DC44" s="868"/>
      <c r="DD44" s="868"/>
      <c r="DE44" s="868"/>
      <c r="DF44" s="869"/>
      <c r="DG44" s="867"/>
      <c r="DH44" s="868"/>
      <c r="DI44" s="868"/>
      <c r="DJ44" s="868"/>
      <c r="DK44" s="869"/>
      <c r="DL44" s="867"/>
      <c r="DM44" s="868"/>
      <c r="DN44" s="868"/>
      <c r="DO44" s="868"/>
      <c r="DP44" s="869"/>
      <c r="DQ44" s="867"/>
      <c r="DR44" s="868"/>
      <c r="DS44" s="868"/>
      <c r="DT44" s="868"/>
      <c r="DU44" s="869"/>
      <c r="DV44" s="870"/>
      <c r="DW44" s="871"/>
      <c r="DX44" s="871"/>
      <c r="DY44" s="871"/>
      <c r="DZ44" s="872"/>
      <c r="EA44" s="248"/>
    </row>
    <row r="45" spans="1:131" s="249" customFormat="1" ht="26.25" customHeight="1">
      <c r="A45" s="263">
        <v>18</v>
      </c>
      <c r="B45" s="841"/>
      <c r="C45" s="842"/>
      <c r="D45" s="842"/>
      <c r="E45" s="842"/>
      <c r="F45" s="842"/>
      <c r="G45" s="842"/>
      <c r="H45" s="842"/>
      <c r="I45" s="842"/>
      <c r="J45" s="842"/>
      <c r="K45" s="842"/>
      <c r="L45" s="842"/>
      <c r="M45" s="842"/>
      <c r="N45" s="842"/>
      <c r="O45" s="842"/>
      <c r="P45" s="843"/>
      <c r="Q45" s="844"/>
      <c r="R45" s="845"/>
      <c r="S45" s="845"/>
      <c r="T45" s="845"/>
      <c r="U45" s="845"/>
      <c r="V45" s="845"/>
      <c r="W45" s="845"/>
      <c r="X45" s="845"/>
      <c r="Y45" s="845"/>
      <c r="Z45" s="845"/>
      <c r="AA45" s="845"/>
      <c r="AB45" s="845"/>
      <c r="AC45" s="845"/>
      <c r="AD45" s="845"/>
      <c r="AE45" s="846"/>
      <c r="AF45" s="847"/>
      <c r="AG45" s="848"/>
      <c r="AH45" s="848"/>
      <c r="AI45" s="848"/>
      <c r="AJ45" s="849"/>
      <c r="AK45" s="916"/>
      <c r="AL45" s="917"/>
      <c r="AM45" s="917"/>
      <c r="AN45" s="917"/>
      <c r="AO45" s="917"/>
      <c r="AP45" s="917"/>
      <c r="AQ45" s="917"/>
      <c r="AR45" s="917"/>
      <c r="AS45" s="917"/>
      <c r="AT45" s="917"/>
      <c r="AU45" s="917"/>
      <c r="AV45" s="917"/>
      <c r="AW45" s="917"/>
      <c r="AX45" s="917"/>
      <c r="AY45" s="917"/>
      <c r="AZ45" s="918"/>
      <c r="BA45" s="918"/>
      <c r="BB45" s="918"/>
      <c r="BC45" s="918"/>
      <c r="BD45" s="918"/>
      <c r="BE45" s="914"/>
      <c r="BF45" s="914"/>
      <c r="BG45" s="914"/>
      <c r="BH45" s="914"/>
      <c r="BI45" s="915"/>
      <c r="BJ45" s="254"/>
      <c r="BK45" s="254"/>
      <c r="BL45" s="254"/>
      <c r="BM45" s="254"/>
      <c r="BN45" s="254"/>
      <c r="BO45" s="267"/>
      <c r="BP45" s="267"/>
      <c r="BQ45" s="264">
        <v>39</v>
      </c>
      <c r="BR45" s="265"/>
      <c r="BS45" s="854"/>
      <c r="BT45" s="855"/>
      <c r="BU45" s="855"/>
      <c r="BV45" s="855"/>
      <c r="BW45" s="855"/>
      <c r="BX45" s="855"/>
      <c r="BY45" s="855"/>
      <c r="BZ45" s="855"/>
      <c r="CA45" s="855"/>
      <c r="CB45" s="855"/>
      <c r="CC45" s="855"/>
      <c r="CD45" s="855"/>
      <c r="CE45" s="855"/>
      <c r="CF45" s="855"/>
      <c r="CG45" s="856"/>
      <c r="CH45" s="867"/>
      <c r="CI45" s="868"/>
      <c r="CJ45" s="868"/>
      <c r="CK45" s="868"/>
      <c r="CL45" s="869"/>
      <c r="CM45" s="867"/>
      <c r="CN45" s="868"/>
      <c r="CO45" s="868"/>
      <c r="CP45" s="868"/>
      <c r="CQ45" s="869"/>
      <c r="CR45" s="867"/>
      <c r="CS45" s="868"/>
      <c r="CT45" s="868"/>
      <c r="CU45" s="868"/>
      <c r="CV45" s="869"/>
      <c r="CW45" s="867"/>
      <c r="CX45" s="868"/>
      <c r="CY45" s="868"/>
      <c r="CZ45" s="868"/>
      <c r="DA45" s="869"/>
      <c r="DB45" s="867"/>
      <c r="DC45" s="868"/>
      <c r="DD45" s="868"/>
      <c r="DE45" s="868"/>
      <c r="DF45" s="869"/>
      <c r="DG45" s="867"/>
      <c r="DH45" s="868"/>
      <c r="DI45" s="868"/>
      <c r="DJ45" s="868"/>
      <c r="DK45" s="869"/>
      <c r="DL45" s="867"/>
      <c r="DM45" s="868"/>
      <c r="DN45" s="868"/>
      <c r="DO45" s="868"/>
      <c r="DP45" s="869"/>
      <c r="DQ45" s="867"/>
      <c r="DR45" s="868"/>
      <c r="DS45" s="868"/>
      <c r="DT45" s="868"/>
      <c r="DU45" s="869"/>
      <c r="DV45" s="870"/>
      <c r="DW45" s="871"/>
      <c r="DX45" s="871"/>
      <c r="DY45" s="871"/>
      <c r="DZ45" s="872"/>
      <c r="EA45" s="248"/>
    </row>
    <row r="46" spans="1:131" s="249" customFormat="1" ht="26.25" customHeight="1">
      <c r="A46" s="263">
        <v>19</v>
      </c>
      <c r="B46" s="841"/>
      <c r="C46" s="842"/>
      <c r="D46" s="842"/>
      <c r="E46" s="842"/>
      <c r="F46" s="842"/>
      <c r="G46" s="842"/>
      <c r="H46" s="842"/>
      <c r="I46" s="842"/>
      <c r="J46" s="842"/>
      <c r="K46" s="842"/>
      <c r="L46" s="842"/>
      <c r="M46" s="842"/>
      <c r="N46" s="842"/>
      <c r="O46" s="842"/>
      <c r="P46" s="843"/>
      <c r="Q46" s="844"/>
      <c r="R46" s="845"/>
      <c r="S46" s="845"/>
      <c r="T46" s="845"/>
      <c r="U46" s="845"/>
      <c r="V46" s="845"/>
      <c r="W46" s="845"/>
      <c r="X46" s="845"/>
      <c r="Y46" s="845"/>
      <c r="Z46" s="845"/>
      <c r="AA46" s="845"/>
      <c r="AB46" s="845"/>
      <c r="AC46" s="845"/>
      <c r="AD46" s="845"/>
      <c r="AE46" s="846"/>
      <c r="AF46" s="847"/>
      <c r="AG46" s="848"/>
      <c r="AH46" s="848"/>
      <c r="AI46" s="848"/>
      <c r="AJ46" s="849"/>
      <c r="AK46" s="916"/>
      <c r="AL46" s="917"/>
      <c r="AM46" s="917"/>
      <c r="AN46" s="917"/>
      <c r="AO46" s="917"/>
      <c r="AP46" s="917"/>
      <c r="AQ46" s="917"/>
      <c r="AR46" s="917"/>
      <c r="AS46" s="917"/>
      <c r="AT46" s="917"/>
      <c r="AU46" s="917"/>
      <c r="AV46" s="917"/>
      <c r="AW46" s="917"/>
      <c r="AX46" s="917"/>
      <c r="AY46" s="917"/>
      <c r="AZ46" s="918"/>
      <c r="BA46" s="918"/>
      <c r="BB46" s="918"/>
      <c r="BC46" s="918"/>
      <c r="BD46" s="918"/>
      <c r="BE46" s="914"/>
      <c r="BF46" s="914"/>
      <c r="BG46" s="914"/>
      <c r="BH46" s="914"/>
      <c r="BI46" s="915"/>
      <c r="BJ46" s="254"/>
      <c r="BK46" s="254"/>
      <c r="BL46" s="254"/>
      <c r="BM46" s="254"/>
      <c r="BN46" s="254"/>
      <c r="BO46" s="267"/>
      <c r="BP46" s="267"/>
      <c r="BQ46" s="264">
        <v>40</v>
      </c>
      <c r="BR46" s="265"/>
      <c r="BS46" s="854"/>
      <c r="BT46" s="855"/>
      <c r="BU46" s="855"/>
      <c r="BV46" s="855"/>
      <c r="BW46" s="855"/>
      <c r="BX46" s="855"/>
      <c r="BY46" s="855"/>
      <c r="BZ46" s="855"/>
      <c r="CA46" s="855"/>
      <c r="CB46" s="855"/>
      <c r="CC46" s="855"/>
      <c r="CD46" s="855"/>
      <c r="CE46" s="855"/>
      <c r="CF46" s="855"/>
      <c r="CG46" s="856"/>
      <c r="CH46" s="867"/>
      <c r="CI46" s="868"/>
      <c r="CJ46" s="868"/>
      <c r="CK46" s="868"/>
      <c r="CL46" s="869"/>
      <c r="CM46" s="867"/>
      <c r="CN46" s="868"/>
      <c r="CO46" s="868"/>
      <c r="CP46" s="868"/>
      <c r="CQ46" s="869"/>
      <c r="CR46" s="867"/>
      <c r="CS46" s="868"/>
      <c r="CT46" s="868"/>
      <c r="CU46" s="868"/>
      <c r="CV46" s="869"/>
      <c r="CW46" s="867"/>
      <c r="CX46" s="868"/>
      <c r="CY46" s="868"/>
      <c r="CZ46" s="868"/>
      <c r="DA46" s="869"/>
      <c r="DB46" s="867"/>
      <c r="DC46" s="868"/>
      <c r="DD46" s="868"/>
      <c r="DE46" s="868"/>
      <c r="DF46" s="869"/>
      <c r="DG46" s="867"/>
      <c r="DH46" s="868"/>
      <c r="DI46" s="868"/>
      <c r="DJ46" s="868"/>
      <c r="DK46" s="869"/>
      <c r="DL46" s="867"/>
      <c r="DM46" s="868"/>
      <c r="DN46" s="868"/>
      <c r="DO46" s="868"/>
      <c r="DP46" s="869"/>
      <c r="DQ46" s="867"/>
      <c r="DR46" s="868"/>
      <c r="DS46" s="868"/>
      <c r="DT46" s="868"/>
      <c r="DU46" s="869"/>
      <c r="DV46" s="870"/>
      <c r="DW46" s="871"/>
      <c r="DX46" s="871"/>
      <c r="DY46" s="871"/>
      <c r="DZ46" s="872"/>
      <c r="EA46" s="248"/>
    </row>
    <row r="47" spans="1:131" s="249" customFormat="1" ht="26.25" customHeight="1">
      <c r="A47" s="263">
        <v>20</v>
      </c>
      <c r="B47" s="841"/>
      <c r="C47" s="842"/>
      <c r="D47" s="842"/>
      <c r="E47" s="842"/>
      <c r="F47" s="842"/>
      <c r="G47" s="842"/>
      <c r="H47" s="842"/>
      <c r="I47" s="842"/>
      <c r="J47" s="842"/>
      <c r="K47" s="842"/>
      <c r="L47" s="842"/>
      <c r="M47" s="842"/>
      <c r="N47" s="842"/>
      <c r="O47" s="842"/>
      <c r="P47" s="843"/>
      <c r="Q47" s="844"/>
      <c r="R47" s="845"/>
      <c r="S47" s="845"/>
      <c r="T47" s="845"/>
      <c r="U47" s="845"/>
      <c r="V47" s="845"/>
      <c r="W47" s="845"/>
      <c r="X47" s="845"/>
      <c r="Y47" s="845"/>
      <c r="Z47" s="845"/>
      <c r="AA47" s="845"/>
      <c r="AB47" s="845"/>
      <c r="AC47" s="845"/>
      <c r="AD47" s="845"/>
      <c r="AE47" s="846"/>
      <c r="AF47" s="847"/>
      <c r="AG47" s="848"/>
      <c r="AH47" s="848"/>
      <c r="AI47" s="848"/>
      <c r="AJ47" s="849"/>
      <c r="AK47" s="916"/>
      <c r="AL47" s="917"/>
      <c r="AM47" s="917"/>
      <c r="AN47" s="917"/>
      <c r="AO47" s="917"/>
      <c r="AP47" s="917"/>
      <c r="AQ47" s="917"/>
      <c r="AR47" s="917"/>
      <c r="AS47" s="917"/>
      <c r="AT47" s="917"/>
      <c r="AU47" s="917"/>
      <c r="AV47" s="917"/>
      <c r="AW47" s="917"/>
      <c r="AX47" s="917"/>
      <c r="AY47" s="917"/>
      <c r="AZ47" s="918"/>
      <c r="BA47" s="918"/>
      <c r="BB47" s="918"/>
      <c r="BC47" s="918"/>
      <c r="BD47" s="918"/>
      <c r="BE47" s="914"/>
      <c r="BF47" s="914"/>
      <c r="BG47" s="914"/>
      <c r="BH47" s="914"/>
      <c r="BI47" s="915"/>
      <c r="BJ47" s="254"/>
      <c r="BK47" s="254"/>
      <c r="BL47" s="254"/>
      <c r="BM47" s="254"/>
      <c r="BN47" s="254"/>
      <c r="BO47" s="267"/>
      <c r="BP47" s="267"/>
      <c r="BQ47" s="264">
        <v>41</v>
      </c>
      <c r="BR47" s="265"/>
      <c r="BS47" s="854"/>
      <c r="BT47" s="855"/>
      <c r="BU47" s="855"/>
      <c r="BV47" s="855"/>
      <c r="BW47" s="855"/>
      <c r="BX47" s="855"/>
      <c r="BY47" s="855"/>
      <c r="BZ47" s="855"/>
      <c r="CA47" s="855"/>
      <c r="CB47" s="855"/>
      <c r="CC47" s="855"/>
      <c r="CD47" s="855"/>
      <c r="CE47" s="855"/>
      <c r="CF47" s="855"/>
      <c r="CG47" s="856"/>
      <c r="CH47" s="867"/>
      <c r="CI47" s="868"/>
      <c r="CJ47" s="868"/>
      <c r="CK47" s="868"/>
      <c r="CL47" s="869"/>
      <c r="CM47" s="867"/>
      <c r="CN47" s="868"/>
      <c r="CO47" s="868"/>
      <c r="CP47" s="868"/>
      <c r="CQ47" s="869"/>
      <c r="CR47" s="867"/>
      <c r="CS47" s="868"/>
      <c r="CT47" s="868"/>
      <c r="CU47" s="868"/>
      <c r="CV47" s="869"/>
      <c r="CW47" s="867"/>
      <c r="CX47" s="868"/>
      <c r="CY47" s="868"/>
      <c r="CZ47" s="868"/>
      <c r="DA47" s="869"/>
      <c r="DB47" s="867"/>
      <c r="DC47" s="868"/>
      <c r="DD47" s="868"/>
      <c r="DE47" s="868"/>
      <c r="DF47" s="869"/>
      <c r="DG47" s="867"/>
      <c r="DH47" s="868"/>
      <c r="DI47" s="868"/>
      <c r="DJ47" s="868"/>
      <c r="DK47" s="869"/>
      <c r="DL47" s="867"/>
      <c r="DM47" s="868"/>
      <c r="DN47" s="868"/>
      <c r="DO47" s="868"/>
      <c r="DP47" s="869"/>
      <c r="DQ47" s="867"/>
      <c r="DR47" s="868"/>
      <c r="DS47" s="868"/>
      <c r="DT47" s="868"/>
      <c r="DU47" s="869"/>
      <c r="DV47" s="870"/>
      <c r="DW47" s="871"/>
      <c r="DX47" s="871"/>
      <c r="DY47" s="871"/>
      <c r="DZ47" s="872"/>
      <c r="EA47" s="248"/>
    </row>
    <row r="48" spans="1:131" s="249" customFormat="1" ht="26.25" customHeight="1">
      <c r="A48" s="263">
        <v>21</v>
      </c>
      <c r="B48" s="841"/>
      <c r="C48" s="842"/>
      <c r="D48" s="842"/>
      <c r="E48" s="842"/>
      <c r="F48" s="842"/>
      <c r="G48" s="842"/>
      <c r="H48" s="842"/>
      <c r="I48" s="842"/>
      <c r="J48" s="842"/>
      <c r="K48" s="842"/>
      <c r="L48" s="842"/>
      <c r="M48" s="842"/>
      <c r="N48" s="842"/>
      <c r="O48" s="842"/>
      <c r="P48" s="843"/>
      <c r="Q48" s="844"/>
      <c r="R48" s="845"/>
      <c r="S48" s="845"/>
      <c r="T48" s="845"/>
      <c r="U48" s="845"/>
      <c r="V48" s="845"/>
      <c r="W48" s="845"/>
      <c r="X48" s="845"/>
      <c r="Y48" s="845"/>
      <c r="Z48" s="845"/>
      <c r="AA48" s="845"/>
      <c r="AB48" s="845"/>
      <c r="AC48" s="845"/>
      <c r="AD48" s="845"/>
      <c r="AE48" s="846"/>
      <c r="AF48" s="847"/>
      <c r="AG48" s="848"/>
      <c r="AH48" s="848"/>
      <c r="AI48" s="848"/>
      <c r="AJ48" s="849"/>
      <c r="AK48" s="916"/>
      <c r="AL48" s="917"/>
      <c r="AM48" s="917"/>
      <c r="AN48" s="917"/>
      <c r="AO48" s="917"/>
      <c r="AP48" s="917"/>
      <c r="AQ48" s="917"/>
      <c r="AR48" s="917"/>
      <c r="AS48" s="917"/>
      <c r="AT48" s="917"/>
      <c r="AU48" s="917"/>
      <c r="AV48" s="917"/>
      <c r="AW48" s="917"/>
      <c r="AX48" s="917"/>
      <c r="AY48" s="917"/>
      <c r="AZ48" s="918"/>
      <c r="BA48" s="918"/>
      <c r="BB48" s="918"/>
      <c r="BC48" s="918"/>
      <c r="BD48" s="918"/>
      <c r="BE48" s="914"/>
      <c r="BF48" s="914"/>
      <c r="BG48" s="914"/>
      <c r="BH48" s="914"/>
      <c r="BI48" s="915"/>
      <c r="BJ48" s="254"/>
      <c r="BK48" s="254"/>
      <c r="BL48" s="254"/>
      <c r="BM48" s="254"/>
      <c r="BN48" s="254"/>
      <c r="BO48" s="267"/>
      <c r="BP48" s="267"/>
      <c r="BQ48" s="264">
        <v>42</v>
      </c>
      <c r="BR48" s="265"/>
      <c r="BS48" s="854"/>
      <c r="BT48" s="855"/>
      <c r="BU48" s="855"/>
      <c r="BV48" s="855"/>
      <c r="BW48" s="855"/>
      <c r="BX48" s="855"/>
      <c r="BY48" s="855"/>
      <c r="BZ48" s="855"/>
      <c r="CA48" s="855"/>
      <c r="CB48" s="855"/>
      <c r="CC48" s="855"/>
      <c r="CD48" s="855"/>
      <c r="CE48" s="855"/>
      <c r="CF48" s="855"/>
      <c r="CG48" s="856"/>
      <c r="CH48" s="867"/>
      <c r="CI48" s="868"/>
      <c r="CJ48" s="868"/>
      <c r="CK48" s="868"/>
      <c r="CL48" s="869"/>
      <c r="CM48" s="867"/>
      <c r="CN48" s="868"/>
      <c r="CO48" s="868"/>
      <c r="CP48" s="868"/>
      <c r="CQ48" s="869"/>
      <c r="CR48" s="867"/>
      <c r="CS48" s="868"/>
      <c r="CT48" s="868"/>
      <c r="CU48" s="868"/>
      <c r="CV48" s="869"/>
      <c r="CW48" s="867"/>
      <c r="CX48" s="868"/>
      <c r="CY48" s="868"/>
      <c r="CZ48" s="868"/>
      <c r="DA48" s="869"/>
      <c r="DB48" s="867"/>
      <c r="DC48" s="868"/>
      <c r="DD48" s="868"/>
      <c r="DE48" s="868"/>
      <c r="DF48" s="869"/>
      <c r="DG48" s="867"/>
      <c r="DH48" s="868"/>
      <c r="DI48" s="868"/>
      <c r="DJ48" s="868"/>
      <c r="DK48" s="869"/>
      <c r="DL48" s="867"/>
      <c r="DM48" s="868"/>
      <c r="DN48" s="868"/>
      <c r="DO48" s="868"/>
      <c r="DP48" s="869"/>
      <c r="DQ48" s="867"/>
      <c r="DR48" s="868"/>
      <c r="DS48" s="868"/>
      <c r="DT48" s="868"/>
      <c r="DU48" s="869"/>
      <c r="DV48" s="870"/>
      <c r="DW48" s="871"/>
      <c r="DX48" s="871"/>
      <c r="DY48" s="871"/>
      <c r="DZ48" s="872"/>
      <c r="EA48" s="248"/>
    </row>
    <row r="49" spans="1:131" s="249" customFormat="1" ht="26.25" customHeight="1">
      <c r="A49" s="263">
        <v>22</v>
      </c>
      <c r="B49" s="841"/>
      <c r="C49" s="842"/>
      <c r="D49" s="842"/>
      <c r="E49" s="842"/>
      <c r="F49" s="842"/>
      <c r="G49" s="842"/>
      <c r="H49" s="842"/>
      <c r="I49" s="842"/>
      <c r="J49" s="842"/>
      <c r="K49" s="842"/>
      <c r="L49" s="842"/>
      <c r="M49" s="842"/>
      <c r="N49" s="842"/>
      <c r="O49" s="842"/>
      <c r="P49" s="843"/>
      <c r="Q49" s="844"/>
      <c r="R49" s="845"/>
      <c r="S49" s="845"/>
      <c r="T49" s="845"/>
      <c r="U49" s="845"/>
      <c r="V49" s="845"/>
      <c r="W49" s="845"/>
      <c r="X49" s="845"/>
      <c r="Y49" s="845"/>
      <c r="Z49" s="845"/>
      <c r="AA49" s="845"/>
      <c r="AB49" s="845"/>
      <c r="AC49" s="845"/>
      <c r="AD49" s="845"/>
      <c r="AE49" s="846"/>
      <c r="AF49" s="847"/>
      <c r="AG49" s="848"/>
      <c r="AH49" s="848"/>
      <c r="AI49" s="848"/>
      <c r="AJ49" s="849"/>
      <c r="AK49" s="916"/>
      <c r="AL49" s="917"/>
      <c r="AM49" s="917"/>
      <c r="AN49" s="917"/>
      <c r="AO49" s="917"/>
      <c r="AP49" s="917"/>
      <c r="AQ49" s="917"/>
      <c r="AR49" s="917"/>
      <c r="AS49" s="917"/>
      <c r="AT49" s="917"/>
      <c r="AU49" s="917"/>
      <c r="AV49" s="917"/>
      <c r="AW49" s="917"/>
      <c r="AX49" s="917"/>
      <c r="AY49" s="917"/>
      <c r="AZ49" s="918"/>
      <c r="BA49" s="918"/>
      <c r="BB49" s="918"/>
      <c r="BC49" s="918"/>
      <c r="BD49" s="918"/>
      <c r="BE49" s="914"/>
      <c r="BF49" s="914"/>
      <c r="BG49" s="914"/>
      <c r="BH49" s="914"/>
      <c r="BI49" s="915"/>
      <c r="BJ49" s="254"/>
      <c r="BK49" s="254"/>
      <c r="BL49" s="254"/>
      <c r="BM49" s="254"/>
      <c r="BN49" s="254"/>
      <c r="BO49" s="267"/>
      <c r="BP49" s="267"/>
      <c r="BQ49" s="264">
        <v>43</v>
      </c>
      <c r="BR49" s="265"/>
      <c r="BS49" s="854"/>
      <c r="BT49" s="855"/>
      <c r="BU49" s="855"/>
      <c r="BV49" s="855"/>
      <c r="BW49" s="855"/>
      <c r="BX49" s="855"/>
      <c r="BY49" s="855"/>
      <c r="BZ49" s="855"/>
      <c r="CA49" s="855"/>
      <c r="CB49" s="855"/>
      <c r="CC49" s="855"/>
      <c r="CD49" s="855"/>
      <c r="CE49" s="855"/>
      <c r="CF49" s="855"/>
      <c r="CG49" s="856"/>
      <c r="CH49" s="867"/>
      <c r="CI49" s="868"/>
      <c r="CJ49" s="868"/>
      <c r="CK49" s="868"/>
      <c r="CL49" s="869"/>
      <c r="CM49" s="867"/>
      <c r="CN49" s="868"/>
      <c r="CO49" s="868"/>
      <c r="CP49" s="868"/>
      <c r="CQ49" s="869"/>
      <c r="CR49" s="867"/>
      <c r="CS49" s="868"/>
      <c r="CT49" s="868"/>
      <c r="CU49" s="868"/>
      <c r="CV49" s="869"/>
      <c r="CW49" s="867"/>
      <c r="CX49" s="868"/>
      <c r="CY49" s="868"/>
      <c r="CZ49" s="868"/>
      <c r="DA49" s="869"/>
      <c r="DB49" s="867"/>
      <c r="DC49" s="868"/>
      <c r="DD49" s="868"/>
      <c r="DE49" s="868"/>
      <c r="DF49" s="869"/>
      <c r="DG49" s="867"/>
      <c r="DH49" s="868"/>
      <c r="DI49" s="868"/>
      <c r="DJ49" s="868"/>
      <c r="DK49" s="869"/>
      <c r="DL49" s="867"/>
      <c r="DM49" s="868"/>
      <c r="DN49" s="868"/>
      <c r="DO49" s="868"/>
      <c r="DP49" s="869"/>
      <c r="DQ49" s="867"/>
      <c r="DR49" s="868"/>
      <c r="DS49" s="868"/>
      <c r="DT49" s="868"/>
      <c r="DU49" s="869"/>
      <c r="DV49" s="870"/>
      <c r="DW49" s="871"/>
      <c r="DX49" s="871"/>
      <c r="DY49" s="871"/>
      <c r="DZ49" s="872"/>
      <c r="EA49" s="248"/>
    </row>
    <row r="50" spans="1:131" s="249" customFormat="1" ht="26.25" customHeight="1">
      <c r="A50" s="263">
        <v>23</v>
      </c>
      <c r="B50" s="841"/>
      <c r="C50" s="842"/>
      <c r="D50" s="842"/>
      <c r="E50" s="842"/>
      <c r="F50" s="842"/>
      <c r="G50" s="842"/>
      <c r="H50" s="842"/>
      <c r="I50" s="842"/>
      <c r="J50" s="842"/>
      <c r="K50" s="842"/>
      <c r="L50" s="842"/>
      <c r="M50" s="842"/>
      <c r="N50" s="842"/>
      <c r="O50" s="842"/>
      <c r="P50" s="843"/>
      <c r="Q50" s="919"/>
      <c r="R50" s="920"/>
      <c r="S50" s="920"/>
      <c r="T50" s="920"/>
      <c r="U50" s="920"/>
      <c r="V50" s="920"/>
      <c r="W50" s="920"/>
      <c r="X50" s="920"/>
      <c r="Y50" s="920"/>
      <c r="Z50" s="920"/>
      <c r="AA50" s="920"/>
      <c r="AB50" s="920"/>
      <c r="AC50" s="920"/>
      <c r="AD50" s="920"/>
      <c r="AE50" s="921"/>
      <c r="AF50" s="847"/>
      <c r="AG50" s="848"/>
      <c r="AH50" s="848"/>
      <c r="AI50" s="848"/>
      <c r="AJ50" s="849"/>
      <c r="AK50" s="922"/>
      <c r="AL50" s="920"/>
      <c r="AM50" s="920"/>
      <c r="AN50" s="920"/>
      <c r="AO50" s="920"/>
      <c r="AP50" s="920"/>
      <c r="AQ50" s="920"/>
      <c r="AR50" s="920"/>
      <c r="AS50" s="920"/>
      <c r="AT50" s="920"/>
      <c r="AU50" s="920"/>
      <c r="AV50" s="920"/>
      <c r="AW50" s="920"/>
      <c r="AX50" s="920"/>
      <c r="AY50" s="920"/>
      <c r="AZ50" s="923"/>
      <c r="BA50" s="923"/>
      <c r="BB50" s="923"/>
      <c r="BC50" s="923"/>
      <c r="BD50" s="923"/>
      <c r="BE50" s="914"/>
      <c r="BF50" s="914"/>
      <c r="BG50" s="914"/>
      <c r="BH50" s="914"/>
      <c r="BI50" s="915"/>
      <c r="BJ50" s="254"/>
      <c r="BK50" s="254"/>
      <c r="BL50" s="254"/>
      <c r="BM50" s="254"/>
      <c r="BN50" s="254"/>
      <c r="BO50" s="267"/>
      <c r="BP50" s="267"/>
      <c r="BQ50" s="264">
        <v>44</v>
      </c>
      <c r="BR50" s="265"/>
      <c r="BS50" s="854"/>
      <c r="BT50" s="855"/>
      <c r="BU50" s="855"/>
      <c r="BV50" s="855"/>
      <c r="BW50" s="855"/>
      <c r="BX50" s="855"/>
      <c r="BY50" s="855"/>
      <c r="BZ50" s="855"/>
      <c r="CA50" s="855"/>
      <c r="CB50" s="855"/>
      <c r="CC50" s="855"/>
      <c r="CD50" s="855"/>
      <c r="CE50" s="855"/>
      <c r="CF50" s="855"/>
      <c r="CG50" s="856"/>
      <c r="CH50" s="867"/>
      <c r="CI50" s="868"/>
      <c r="CJ50" s="868"/>
      <c r="CK50" s="868"/>
      <c r="CL50" s="869"/>
      <c r="CM50" s="867"/>
      <c r="CN50" s="868"/>
      <c r="CO50" s="868"/>
      <c r="CP50" s="868"/>
      <c r="CQ50" s="869"/>
      <c r="CR50" s="867"/>
      <c r="CS50" s="868"/>
      <c r="CT50" s="868"/>
      <c r="CU50" s="868"/>
      <c r="CV50" s="869"/>
      <c r="CW50" s="867"/>
      <c r="CX50" s="868"/>
      <c r="CY50" s="868"/>
      <c r="CZ50" s="868"/>
      <c r="DA50" s="869"/>
      <c r="DB50" s="867"/>
      <c r="DC50" s="868"/>
      <c r="DD50" s="868"/>
      <c r="DE50" s="868"/>
      <c r="DF50" s="869"/>
      <c r="DG50" s="867"/>
      <c r="DH50" s="868"/>
      <c r="DI50" s="868"/>
      <c r="DJ50" s="868"/>
      <c r="DK50" s="869"/>
      <c r="DL50" s="867"/>
      <c r="DM50" s="868"/>
      <c r="DN50" s="868"/>
      <c r="DO50" s="868"/>
      <c r="DP50" s="869"/>
      <c r="DQ50" s="867"/>
      <c r="DR50" s="868"/>
      <c r="DS50" s="868"/>
      <c r="DT50" s="868"/>
      <c r="DU50" s="869"/>
      <c r="DV50" s="870"/>
      <c r="DW50" s="871"/>
      <c r="DX50" s="871"/>
      <c r="DY50" s="871"/>
      <c r="DZ50" s="872"/>
      <c r="EA50" s="248"/>
    </row>
    <row r="51" spans="1:131" s="249" customFormat="1" ht="26.25" customHeight="1">
      <c r="A51" s="263">
        <v>24</v>
      </c>
      <c r="B51" s="841"/>
      <c r="C51" s="842"/>
      <c r="D51" s="842"/>
      <c r="E51" s="842"/>
      <c r="F51" s="842"/>
      <c r="G51" s="842"/>
      <c r="H51" s="842"/>
      <c r="I51" s="842"/>
      <c r="J51" s="842"/>
      <c r="K51" s="842"/>
      <c r="L51" s="842"/>
      <c r="M51" s="842"/>
      <c r="N51" s="842"/>
      <c r="O51" s="842"/>
      <c r="P51" s="843"/>
      <c r="Q51" s="919"/>
      <c r="R51" s="920"/>
      <c r="S51" s="920"/>
      <c r="T51" s="920"/>
      <c r="U51" s="920"/>
      <c r="V51" s="920"/>
      <c r="W51" s="920"/>
      <c r="X51" s="920"/>
      <c r="Y51" s="920"/>
      <c r="Z51" s="920"/>
      <c r="AA51" s="920"/>
      <c r="AB51" s="920"/>
      <c r="AC51" s="920"/>
      <c r="AD51" s="920"/>
      <c r="AE51" s="921"/>
      <c r="AF51" s="847"/>
      <c r="AG51" s="848"/>
      <c r="AH51" s="848"/>
      <c r="AI51" s="848"/>
      <c r="AJ51" s="849"/>
      <c r="AK51" s="922"/>
      <c r="AL51" s="920"/>
      <c r="AM51" s="920"/>
      <c r="AN51" s="920"/>
      <c r="AO51" s="920"/>
      <c r="AP51" s="920"/>
      <c r="AQ51" s="920"/>
      <c r="AR51" s="920"/>
      <c r="AS51" s="920"/>
      <c r="AT51" s="920"/>
      <c r="AU51" s="920"/>
      <c r="AV51" s="920"/>
      <c r="AW51" s="920"/>
      <c r="AX51" s="920"/>
      <c r="AY51" s="920"/>
      <c r="AZ51" s="923"/>
      <c r="BA51" s="923"/>
      <c r="BB51" s="923"/>
      <c r="BC51" s="923"/>
      <c r="BD51" s="923"/>
      <c r="BE51" s="914"/>
      <c r="BF51" s="914"/>
      <c r="BG51" s="914"/>
      <c r="BH51" s="914"/>
      <c r="BI51" s="915"/>
      <c r="BJ51" s="254"/>
      <c r="BK51" s="254"/>
      <c r="BL51" s="254"/>
      <c r="BM51" s="254"/>
      <c r="BN51" s="254"/>
      <c r="BO51" s="267"/>
      <c r="BP51" s="267"/>
      <c r="BQ51" s="264">
        <v>45</v>
      </c>
      <c r="BR51" s="265"/>
      <c r="BS51" s="854"/>
      <c r="BT51" s="855"/>
      <c r="BU51" s="855"/>
      <c r="BV51" s="855"/>
      <c r="BW51" s="855"/>
      <c r="BX51" s="855"/>
      <c r="BY51" s="855"/>
      <c r="BZ51" s="855"/>
      <c r="CA51" s="855"/>
      <c r="CB51" s="855"/>
      <c r="CC51" s="855"/>
      <c r="CD51" s="855"/>
      <c r="CE51" s="855"/>
      <c r="CF51" s="855"/>
      <c r="CG51" s="856"/>
      <c r="CH51" s="867"/>
      <c r="CI51" s="868"/>
      <c r="CJ51" s="868"/>
      <c r="CK51" s="868"/>
      <c r="CL51" s="869"/>
      <c r="CM51" s="867"/>
      <c r="CN51" s="868"/>
      <c r="CO51" s="868"/>
      <c r="CP51" s="868"/>
      <c r="CQ51" s="869"/>
      <c r="CR51" s="867"/>
      <c r="CS51" s="868"/>
      <c r="CT51" s="868"/>
      <c r="CU51" s="868"/>
      <c r="CV51" s="869"/>
      <c r="CW51" s="867"/>
      <c r="CX51" s="868"/>
      <c r="CY51" s="868"/>
      <c r="CZ51" s="868"/>
      <c r="DA51" s="869"/>
      <c r="DB51" s="867"/>
      <c r="DC51" s="868"/>
      <c r="DD51" s="868"/>
      <c r="DE51" s="868"/>
      <c r="DF51" s="869"/>
      <c r="DG51" s="867"/>
      <c r="DH51" s="868"/>
      <c r="DI51" s="868"/>
      <c r="DJ51" s="868"/>
      <c r="DK51" s="869"/>
      <c r="DL51" s="867"/>
      <c r="DM51" s="868"/>
      <c r="DN51" s="868"/>
      <c r="DO51" s="868"/>
      <c r="DP51" s="869"/>
      <c r="DQ51" s="867"/>
      <c r="DR51" s="868"/>
      <c r="DS51" s="868"/>
      <c r="DT51" s="868"/>
      <c r="DU51" s="869"/>
      <c r="DV51" s="870"/>
      <c r="DW51" s="871"/>
      <c r="DX51" s="871"/>
      <c r="DY51" s="871"/>
      <c r="DZ51" s="872"/>
      <c r="EA51" s="248"/>
    </row>
    <row r="52" spans="1:131" s="249" customFormat="1" ht="26.25" customHeight="1">
      <c r="A52" s="263">
        <v>25</v>
      </c>
      <c r="B52" s="841"/>
      <c r="C52" s="842"/>
      <c r="D52" s="842"/>
      <c r="E52" s="842"/>
      <c r="F52" s="842"/>
      <c r="G52" s="842"/>
      <c r="H52" s="842"/>
      <c r="I52" s="842"/>
      <c r="J52" s="842"/>
      <c r="K52" s="842"/>
      <c r="L52" s="842"/>
      <c r="M52" s="842"/>
      <c r="N52" s="842"/>
      <c r="O52" s="842"/>
      <c r="P52" s="843"/>
      <c r="Q52" s="919"/>
      <c r="R52" s="920"/>
      <c r="S52" s="920"/>
      <c r="T52" s="920"/>
      <c r="U52" s="920"/>
      <c r="V52" s="920"/>
      <c r="W52" s="920"/>
      <c r="X52" s="920"/>
      <c r="Y52" s="920"/>
      <c r="Z52" s="920"/>
      <c r="AA52" s="920"/>
      <c r="AB52" s="920"/>
      <c r="AC52" s="920"/>
      <c r="AD52" s="920"/>
      <c r="AE52" s="921"/>
      <c r="AF52" s="847"/>
      <c r="AG52" s="848"/>
      <c r="AH52" s="848"/>
      <c r="AI52" s="848"/>
      <c r="AJ52" s="849"/>
      <c r="AK52" s="922"/>
      <c r="AL52" s="920"/>
      <c r="AM52" s="920"/>
      <c r="AN52" s="920"/>
      <c r="AO52" s="920"/>
      <c r="AP52" s="920"/>
      <c r="AQ52" s="920"/>
      <c r="AR52" s="920"/>
      <c r="AS52" s="920"/>
      <c r="AT52" s="920"/>
      <c r="AU52" s="920"/>
      <c r="AV52" s="920"/>
      <c r="AW52" s="920"/>
      <c r="AX52" s="920"/>
      <c r="AY52" s="920"/>
      <c r="AZ52" s="923"/>
      <c r="BA52" s="923"/>
      <c r="BB52" s="923"/>
      <c r="BC52" s="923"/>
      <c r="BD52" s="923"/>
      <c r="BE52" s="914"/>
      <c r="BF52" s="914"/>
      <c r="BG52" s="914"/>
      <c r="BH52" s="914"/>
      <c r="BI52" s="915"/>
      <c r="BJ52" s="254"/>
      <c r="BK52" s="254"/>
      <c r="BL52" s="254"/>
      <c r="BM52" s="254"/>
      <c r="BN52" s="254"/>
      <c r="BO52" s="267"/>
      <c r="BP52" s="267"/>
      <c r="BQ52" s="264">
        <v>46</v>
      </c>
      <c r="BR52" s="265"/>
      <c r="BS52" s="854"/>
      <c r="BT52" s="855"/>
      <c r="BU52" s="855"/>
      <c r="BV52" s="855"/>
      <c r="BW52" s="855"/>
      <c r="BX52" s="855"/>
      <c r="BY52" s="855"/>
      <c r="BZ52" s="855"/>
      <c r="CA52" s="855"/>
      <c r="CB52" s="855"/>
      <c r="CC52" s="855"/>
      <c r="CD52" s="855"/>
      <c r="CE52" s="855"/>
      <c r="CF52" s="855"/>
      <c r="CG52" s="856"/>
      <c r="CH52" s="867"/>
      <c r="CI52" s="868"/>
      <c r="CJ52" s="868"/>
      <c r="CK52" s="868"/>
      <c r="CL52" s="869"/>
      <c r="CM52" s="867"/>
      <c r="CN52" s="868"/>
      <c r="CO52" s="868"/>
      <c r="CP52" s="868"/>
      <c r="CQ52" s="869"/>
      <c r="CR52" s="867"/>
      <c r="CS52" s="868"/>
      <c r="CT52" s="868"/>
      <c r="CU52" s="868"/>
      <c r="CV52" s="869"/>
      <c r="CW52" s="867"/>
      <c r="CX52" s="868"/>
      <c r="CY52" s="868"/>
      <c r="CZ52" s="868"/>
      <c r="DA52" s="869"/>
      <c r="DB52" s="867"/>
      <c r="DC52" s="868"/>
      <c r="DD52" s="868"/>
      <c r="DE52" s="868"/>
      <c r="DF52" s="869"/>
      <c r="DG52" s="867"/>
      <c r="DH52" s="868"/>
      <c r="DI52" s="868"/>
      <c r="DJ52" s="868"/>
      <c r="DK52" s="869"/>
      <c r="DL52" s="867"/>
      <c r="DM52" s="868"/>
      <c r="DN52" s="868"/>
      <c r="DO52" s="868"/>
      <c r="DP52" s="869"/>
      <c r="DQ52" s="867"/>
      <c r="DR52" s="868"/>
      <c r="DS52" s="868"/>
      <c r="DT52" s="868"/>
      <c r="DU52" s="869"/>
      <c r="DV52" s="870"/>
      <c r="DW52" s="871"/>
      <c r="DX52" s="871"/>
      <c r="DY52" s="871"/>
      <c r="DZ52" s="872"/>
      <c r="EA52" s="248"/>
    </row>
    <row r="53" spans="1:131" s="249" customFormat="1" ht="26.25" customHeight="1">
      <c r="A53" s="263">
        <v>26</v>
      </c>
      <c r="B53" s="841"/>
      <c r="C53" s="842"/>
      <c r="D53" s="842"/>
      <c r="E53" s="842"/>
      <c r="F53" s="842"/>
      <c r="G53" s="842"/>
      <c r="H53" s="842"/>
      <c r="I53" s="842"/>
      <c r="J53" s="842"/>
      <c r="K53" s="842"/>
      <c r="L53" s="842"/>
      <c r="M53" s="842"/>
      <c r="N53" s="842"/>
      <c r="O53" s="842"/>
      <c r="P53" s="843"/>
      <c r="Q53" s="919"/>
      <c r="R53" s="920"/>
      <c r="S53" s="920"/>
      <c r="T53" s="920"/>
      <c r="U53" s="920"/>
      <c r="V53" s="920"/>
      <c r="W53" s="920"/>
      <c r="X53" s="920"/>
      <c r="Y53" s="920"/>
      <c r="Z53" s="920"/>
      <c r="AA53" s="920"/>
      <c r="AB53" s="920"/>
      <c r="AC53" s="920"/>
      <c r="AD53" s="920"/>
      <c r="AE53" s="921"/>
      <c r="AF53" s="847"/>
      <c r="AG53" s="848"/>
      <c r="AH53" s="848"/>
      <c r="AI53" s="848"/>
      <c r="AJ53" s="849"/>
      <c r="AK53" s="922"/>
      <c r="AL53" s="920"/>
      <c r="AM53" s="920"/>
      <c r="AN53" s="920"/>
      <c r="AO53" s="920"/>
      <c r="AP53" s="920"/>
      <c r="AQ53" s="920"/>
      <c r="AR53" s="920"/>
      <c r="AS53" s="920"/>
      <c r="AT53" s="920"/>
      <c r="AU53" s="920"/>
      <c r="AV53" s="920"/>
      <c r="AW53" s="920"/>
      <c r="AX53" s="920"/>
      <c r="AY53" s="920"/>
      <c r="AZ53" s="923"/>
      <c r="BA53" s="923"/>
      <c r="BB53" s="923"/>
      <c r="BC53" s="923"/>
      <c r="BD53" s="923"/>
      <c r="BE53" s="914"/>
      <c r="BF53" s="914"/>
      <c r="BG53" s="914"/>
      <c r="BH53" s="914"/>
      <c r="BI53" s="915"/>
      <c r="BJ53" s="254"/>
      <c r="BK53" s="254"/>
      <c r="BL53" s="254"/>
      <c r="BM53" s="254"/>
      <c r="BN53" s="254"/>
      <c r="BO53" s="267"/>
      <c r="BP53" s="267"/>
      <c r="BQ53" s="264">
        <v>47</v>
      </c>
      <c r="BR53" s="265"/>
      <c r="BS53" s="854"/>
      <c r="BT53" s="855"/>
      <c r="BU53" s="855"/>
      <c r="BV53" s="855"/>
      <c r="BW53" s="855"/>
      <c r="BX53" s="855"/>
      <c r="BY53" s="855"/>
      <c r="BZ53" s="855"/>
      <c r="CA53" s="855"/>
      <c r="CB53" s="855"/>
      <c r="CC53" s="855"/>
      <c r="CD53" s="855"/>
      <c r="CE53" s="855"/>
      <c r="CF53" s="855"/>
      <c r="CG53" s="856"/>
      <c r="CH53" s="867"/>
      <c r="CI53" s="868"/>
      <c r="CJ53" s="868"/>
      <c r="CK53" s="868"/>
      <c r="CL53" s="869"/>
      <c r="CM53" s="867"/>
      <c r="CN53" s="868"/>
      <c r="CO53" s="868"/>
      <c r="CP53" s="868"/>
      <c r="CQ53" s="869"/>
      <c r="CR53" s="867"/>
      <c r="CS53" s="868"/>
      <c r="CT53" s="868"/>
      <c r="CU53" s="868"/>
      <c r="CV53" s="869"/>
      <c r="CW53" s="867"/>
      <c r="CX53" s="868"/>
      <c r="CY53" s="868"/>
      <c r="CZ53" s="868"/>
      <c r="DA53" s="869"/>
      <c r="DB53" s="867"/>
      <c r="DC53" s="868"/>
      <c r="DD53" s="868"/>
      <c r="DE53" s="868"/>
      <c r="DF53" s="869"/>
      <c r="DG53" s="867"/>
      <c r="DH53" s="868"/>
      <c r="DI53" s="868"/>
      <c r="DJ53" s="868"/>
      <c r="DK53" s="869"/>
      <c r="DL53" s="867"/>
      <c r="DM53" s="868"/>
      <c r="DN53" s="868"/>
      <c r="DO53" s="868"/>
      <c r="DP53" s="869"/>
      <c r="DQ53" s="867"/>
      <c r="DR53" s="868"/>
      <c r="DS53" s="868"/>
      <c r="DT53" s="868"/>
      <c r="DU53" s="869"/>
      <c r="DV53" s="870"/>
      <c r="DW53" s="871"/>
      <c r="DX53" s="871"/>
      <c r="DY53" s="871"/>
      <c r="DZ53" s="872"/>
      <c r="EA53" s="248"/>
    </row>
    <row r="54" spans="1:131" s="249" customFormat="1" ht="26.25" customHeight="1">
      <c r="A54" s="263">
        <v>27</v>
      </c>
      <c r="B54" s="841"/>
      <c r="C54" s="842"/>
      <c r="D54" s="842"/>
      <c r="E54" s="842"/>
      <c r="F54" s="842"/>
      <c r="G54" s="842"/>
      <c r="H54" s="842"/>
      <c r="I54" s="842"/>
      <c r="J54" s="842"/>
      <c r="K54" s="842"/>
      <c r="L54" s="842"/>
      <c r="M54" s="842"/>
      <c r="N54" s="842"/>
      <c r="O54" s="842"/>
      <c r="P54" s="843"/>
      <c r="Q54" s="919"/>
      <c r="R54" s="920"/>
      <c r="S54" s="920"/>
      <c r="T54" s="920"/>
      <c r="U54" s="920"/>
      <c r="V54" s="920"/>
      <c r="W54" s="920"/>
      <c r="X54" s="920"/>
      <c r="Y54" s="920"/>
      <c r="Z54" s="920"/>
      <c r="AA54" s="920"/>
      <c r="AB54" s="920"/>
      <c r="AC54" s="920"/>
      <c r="AD54" s="920"/>
      <c r="AE54" s="921"/>
      <c r="AF54" s="847"/>
      <c r="AG54" s="848"/>
      <c r="AH54" s="848"/>
      <c r="AI54" s="848"/>
      <c r="AJ54" s="849"/>
      <c r="AK54" s="922"/>
      <c r="AL54" s="920"/>
      <c r="AM54" s="920"/>
      <c r="AN54" s="920"/>
      <c r="AO54" s="920"/>
      <c r="AP54" s="920"/>
      <c r="AQ54" s="920"/>
      <c r="AR54" s="920"/>
      <c r="AS54" s="920"/>
      <c r="AT54" s="920"/>
      <c r="AU54" s="920"/>
      <c r="AV54" s="920"/>
      <c r="AW54" s="920"/>
      <c r="AX54" s="920"/>
      <c r="AY54" s="920"/>
      <c r="AZ54" s="923"/>
      <c r="BA54" s="923"/>
      <c r="BB54" s="923"/>
      <c r="BC54" s="923"/>
      <c r="BD54" s="923"/>
      <c r="BE54" s="914"/>
      <c r="BF54" s="914"/>
      <c r="BG54" s="914"/>
      <c r="BH54" s="914"/>
      <c r="BI54" s="915"/>
      <c r="BJ54" s="254"/>
      <c r="BK54" s="254"/>
      <c r="BL54" s="254"/>
      <c r="BM54" s="254"/>
      <c r="BN54" s="254"/>
      <c r="BO54" s="267"/>
      <c r="BP54" s="267"/>
      <c r="BQ54" s="264">
        <v>48</v>
      </c>
      <c r="BR54" s="265"/>
      <c r="BS54" s="854"/>
      <c r="BT54" s="855"/>
      <c r="BU54" s="855"/>
      <c r="BV54" s="855"/>
      <c r="BW54" s="855"/>
      <c r="BX54" s="855"/>
      <c r="BY54" s="855"/>
      <c r="BZ54" s="855"/>
      <c r="CA54" s="855"/>
      <c r="CB54" s="855"/>
      <c r="CC54" s="855"/>
      <c r="CD54" s="855"/>
      <c r="CE54" s="855"/>
      <c r="CF54" s="855"/>
      <c r="CG54" s="856"/>
      <c r="CH54" s="867"/>
      <c r="CI54" s="868"/>
      <c r="CJ54" s="868"/>
      <c r="CK54" s="868"/>
      <c r="CL54" s="869"/>
      <c r="CM54" s="867"/>
      <c r="CN54" s="868"/>
      <c r="CO54" s="868"/>
      <c r="CP54" s="868"/>
      <c r="CQ54" s="869"/>
      <c r="CR54" s="867"/>
      <c r="CS54" s="868"/>
      <c r="CT54" s="868"/>
      <c r="CU54" s="868"/>
      <c r="CV54" s="869"/>
      <c r="CW54" s="867"/>
      <c r="CX54" s="868"/>
      <c r="CY54" s="868"/>
      <c r="CZ54" s="868"/>
      <c r="DA54" s="869"/>
      <c r="DB54" s="867"/>
      <c r="DC54" s="868"/>
      <c r="DD54" s="868"/>
      <c r="DE54" s="868"/>
      <c r="DF54" s="869"/>
      <c r="DG54" s="867"/>
      <c r="DH54" s="868"/>
      <c r="DI54" s="868"/>
      <c r="DJ54" s="868"/>
      <c r="DK54" s="869"/>
      <c r="DL54" s="867"/>
      <c r="DM54" s="868"/>
      <c r="DN54" s="868"/>
      <c r="DO54" s="868"/>
      <c r="DP54" s="869"/>
      <c r="DQ54" s="867"/>
      <c r="DR54" s="868"/>
      <c r="DS54" s="868"/>
      <c r="DT54" s="868"/>
      <c r="DU54" s="869"/>
      <c r="DV54" s="870"/>
      <c r="DW54" s="871"/>
      <c r="DX54" s="871"/>
      <c r="DY54" s="871"/>
      <c r="DZ54" s="872"/>
      <c r="EA54" s="248"/>
    </row>
    <row r="55" spans="1:131" s="249" customFormat="1" ht="26.25" customHeight="1">
      <c r="A55" s="263">
        <v>28</v>
      </c>
      <c r="B55" s="841"/>
      <c r="C55" s="842"/>
      <c r="D55" s="842"/>
      <c r="E55" s="842"/>
      <c r="F55" s="842"/>
      <c r="G55" s="842"/>
      <c r="H55" s="842"/>
      <c r="I55" s="842"/>
      <c r="J55" s="842"/>
      <c r="K55" s="842"/>
      <c r="L55" s="842"/>
      <c r="M55" s="842"/>
      <c r="N55" s="842"/>
      <c r="O55" s="842"/>
      <c r="P55" s="843"/>
      <c r="Q55" s="919"/>
      <c r="R55" s="920"/>
      <c r="S55" s="920"/>
      <c r="T55" s="920"/>
      <c r="U55" s="920"/>
      <c r="V55" s="920"/>
      <c r="W55" s="920"/>
      <c r="X55" s="920"/>
      <c r="Y55" s="920"/>
      <c r="Z55" s="920"/>
      <c r="AA55" s="920"/>
      <c r="AB55" s="920"/>
      <c r="AC55" s="920"/>
      <c r="AD55" s="920"/>
      <c r="AE55" s="921"/>
      <c r="AF55" s="847"/>
      <c r="AG55" s="848"/>
      <c r="AH55" s="848"/>
      <c r="AI55" s="848"/>
      <c r="AJ55" s="849"/>
      <c r="AK55" s="922"/>
      <c r="AL55" s="920"/>
      <c r="AM55" s="920"/>
      <c r="AN55" s="920"/>
      <c r="AO55" s="920"/>
      <c r="AP55" s="920"/>
      <c r="AQ55" s="920"/>
      <c r="AR55" s="920"/>
      <c r="AS55" s="920"/>
      <c r="AT55" s="920"/>
      <c r="AU55" s="920"/>
      <c r="AV55" s="920"/>
      <c r="AW55" s="920"/>
      <c r="AX55" s="920"/>
      <c r="AY55" s="920"/>
      <c r="AZ55" s="923"/>
      <c r="BA55" s="923"/>
      <c r="BB55" s="923"/>
      <c r="BC55" s="923"/>
      <c r="BD55" s="923"/>
      <c r="BE55" s="914"/>
      <c r="BF55" s="914"/>
      <c r="BG55" s="914"/>
      <c r="BH55" s="914"/>
      <c r="BI55" s="915"/>
      <c r="BJ55" s="254"/>
      <c r="BK55" s="254"/>
      <c r="BL55" s="254"/>
      <c r="BM55" s="254"/>
      <c r="BN55" s="254"/>
      <c r="BO55" s="267"/>
      <c r="BP55" s="267"/>
      <c r="BQ55" s="264">
        <v>49</v>
      </c>
      <c r="BR55" s="265"/>
      <c r="BS55" s="854"/>
      <c r="BT55" s="855"/>
      <c r="BU55" s="855"/>
      <c r="BV55" s="855"/>
      <c r="BW55" s="855"/>
      <c r="BX55" s="855"/>
      <c r="BY55" s="855"/>
      <c r="BZ55" s="855"/>
      <c r="CA55" s="855"/>
      <c r="CB55" s="855"/>
      <c r="CC55" s="855"/>
      <c r="CD55" s="855"/>
      <c r="CE55" s="855"/>
      <c r="CF55" s="855"/>
      <c r="CG55" s="856"/>
      <c r="CH55" s="867"/>
      <c r="CI55" s="868"/>
      <c r="CJ55" s="868"/>
      <c r="CK55" s="868"/>
      <c r="CL55" s="869"/>
      <c r="CM55" s="867"/>
      <c r="CN55" s="868"/>
      <c r="CO55" s="868"/>
      <c r="CP55" s="868"/>
      <c r="CQ55" s="869"/>
      <c r="CR55" s="867"/>
      <c r="CS55" s="868"/>
      <c r="CT55" s="868"/>
      <c r="CU55" s="868"/>
      <c r="CV55" s="869"/>
      <c r="CW55" s="867"/>
      <c r="CX55" s="868"/>
      <c r="CY55" s="868"/>
      <c r="CZ55" s="868"/>
      <c r="DA55" s="869"/>
      <c r="DB55" s="867"/>
      <c r="DC55" s="868"/>
      <c r="DD55" s="868"/>
      <c r="DE55" s="868"/>
      <c r="DF55" s="869"/>
      <c r="DG55" s="867"/>
      <c r="DH55" s="868"/>
      <c r="DI55" s="868"/>
      <c r="DJ55" s="868"/>
      <c r="DK55" s="869"/>
      <c r="DL55" s="867"/>
      <c r="DM55" s="868"/>
      <c r="DN55" s="868"/>
      <c r="DO55" s="868"/>
      <c r="DP55" s="869"/>
      <c r="DQ55" s="867"/>
      <c r="DR55" s="868"/>
      <c r="DS55" s="868"/>
      <c r="DT55" s="868"/>
      <c r="DU55" s="869"/>
      <c r="DV55" s="870"/>
      <c r="DW55" s="871"/>
      <c r="DX55" s="871"/>
      <c r="DY55" s="871"/>
      <c r="DZ55" s="872"/>
      <c r="EA55" s="248"/>
    </row>
    <row r="56" spans="1:131" s="249" customFormat="1" ht="26.25" customHeight="1">
      <c r="A56" s="263">
        <v>29</v>
      </c>
      <c r="B56" s="841"/>
      <c r="C56" s="842"/>
      <c r="D56" s="842"/>
      <c r="E56" s="842"/>
      <c r="F56" s="842"/>
      <c r="G56" s="842"/>
      <c r="H56" s="842"/>
      <c r="I56" s="842"/>
      <c r="J56" s="842"/>
      <c r="K56" s="842"/>
      <c r="L56" s="842"/>
      <c r="M56" s="842"/>
      <c r="N56" s="842"/>
      <c r="O56" s="842"/>
      <c r="P56" s="843"/>
      <c r="Q56" s="919"/>
      <c r="R56" s="920"/>
      <c r="S56" s="920"/>
      <c r="T56" s="920"/>
      <c r="U56" s="920"/>
      <c r="V56" s="920"/>
      <c r="W56" s="920"/>
      <c r="X56" s="920"/>
      <c r="Y56" s="920"/>
      <c r="Z56" s="920"/>
      <c r="AA56" s="920"/>
      <c r="AB56" s="920"/>
      <c r="AC56" s="920"/>
      <c r="AD56" s="920"/>
      <c r="AE56" s="921"/>
      <c r="AF56" s="847"/>
      <c r="AG56" s="848"/>
      <c r="AH56" s="848"/>
      <c r="AI56" s="848"/>
      <c r="AJ56" s="849"/>
      <c r="AK56" s="922"/>
      <c r="AL56" s="920"/>
      <c r="AM56" s="920"/>
      <c r="AN56" s="920"/>
      <c r="AO56" s="920"/>
      <c r="AP56" s="920"/>
      <c r="AQ56" s="920"/>
      <c r="AR56" s="920"/>
      <c r="AS56" s="920"/>
      <c r="AT56" s="920"/>
      <c r="AU56" s="920"/>
      <c r="AV56" s="920"/>
      <c r="AW56" s="920"/>
      <c r="AX56" s="920"/>
      <c r="AY56" s="920"/>
      <c r="AZ56" s="923"/>
      <c r="BA56" s="923"/>
      <c r="BB56" s="923"/>
      <c r="BC56" s="923"/>
      <c r="BD56" s="923"/>
      <c r="BE56" s="914"/>
      <c r="BF56" s="914"/>
      <c r="BG56" s="914"/>
      <c r="BH56" s="914"/>
      <c r="BI56" s="915"/>
      <c r="BJ56" s="254"/>
      <c r="BK56" s="254"/>
      <c r="BL56" s="254"/>
      <c r="BM56" s="254"/>
      <c r="BN56" s="254"/>
      <c r="BO56" s="267"/>
      <c r="BP56" s="267"/>
      <c r="BQ56" s="264">
        <v>50</v>
      </c>
      <c r="BR56" s="265"/>
      <c r="BS56" s="854"/>
      <c r="BT56" s="855"/>
      <c r="BU56" s="855"/>
      <c r="BV56" s="855"/>
      <c r="BW56" s="855"/>
      <c r="BX56" s="855"/>
      <c r="BY56" s="855"/>
      <c r="BZ56" s="855"/>
      <c r="CA56" s="855"/>
      <c r="CB56" s="855"/>
      <c r="CC56" s="855"/>
      <c r="CD56" s="855"/>
      <c r="CE56" s="855"/>
      <c r="CF56" s="855"/>
      <c r="CG56" s="856"/>
      <c r="CH56" s="867"/>
      <c r="CI56" s="868"/>
      <c r="CJ56" s="868"/>
      <c r="CK56" s="868"/>
      <c r="CL56" s="869"/>
      <c r="CM56" s="867"/>
      <c r="CN56" s="868"/>
      <c r="CO56" s="868"/>
      <c r="CP56" s="868"/>
      <c r="CQ56" s="869"/>
      <c r="CR56" s="867"/>
      <c r="CS56" s="868"/>
      <c r="CT56" s="868"/>
      <c r="CU56" s="868"/>
      <c r="CV56" s="869"/>
      <c r="CW56" s="867"/>
      <c r="CX56" s="868"/>
      <c r="CY56" s="868"/>
      <c r="CZ56" s="868"/>
      <c r="DA56" s="869"/>
      <c r="DB56" s="867"/>
      <c r="DC56" s="868"/>
      <c r="DD56" s="868"/>
      <c r="DE56" s="868"/>
      <c r="DF56" s="869"/>
      <c r="DG56" s="867"/>
      <c r="DH56" s="868"/>
      <c r="DI56" s="868"/>
      <c r="DJ56" s="868"/>
      <c r="DK56" s="869"/>
      <c r="DL56" s="867"/>
      <c r="DM56" s="868"/>
      <c r="DN56" s="868"/>
      <c r="DO56" s="868"/>
      <c r="DP56" s="869"/>
      <c r="DQ56" s="867"/>
      <c r="DR56" s="868"/>
      <c r="DS56" s="868"/>
      <c r="DT56" s="868"/>
      <c r="DU56" s="869"/>
      <c r="DV56" s="870"/>
      <c r="DW56" s="871"/>
      <c r="DX56" s="871"/>
      <c r="DY56" s="871"/>
      <c r="DZ56" s="872"/>
      <c r="EA56" s="248"/>
    </row>
    <row r="57" spans="1:131" s="249" customFormat="1" ht="26.25" customHeight="1">
      <c r="A57" s="263">
        <v>30</v>
      </c>
      <c r="B57" s="841"/>
      <c r="C57" s="842"/>
      <c r="D57" s="842"/>
      <c r="E57" s="842"/>
      <c r="F57" s="842"/>
      <c r="G57" s="842"/>
      <c r="H57" s="842"/>
      <c r="I57" s="842"/>
      <c r="J57" s="842"/>
      <c r="K57" s="842"/>
      <c r="L57" s="842"/>
      <c r="M57" s="842"/>
      <c r="N57" s="842"/>
      <c r="O57" s="842"/>
      <c r="P57" s="843"/>
      <c r="Q57" s="919"/>
      <c r="R57" s="920"/>
      <c r="S57" s="920"/>
      <c r="T57" s="920"/>
      <c r="U57" s="920"/>
      <c r="V57" s="920"/>
      <c r="W57" s="920"/>
      <c r="X57" s="920"/>
      <c r="Y57" s="920"/>
      <c r="Z57" s="920"/>
      <c r="AA57" s="920"/>
      <c r="AB57" s="920"/>
      <c r="AC57" s="920"/>
      <c r="AD57" s="920"/>
      <c r="AE57" s="921"/>
      <c r="AF57" s="847"/>
      <c r="AG57" s="848"/>
      <c r="AH57" s="848"/>
      <c r="AI57" s="848"/>
      <c r="AJ57" s="849"/>
      <c r="AK57" s="922"/>
      <c r="AL57" s="920"/>
      <c r="AM57" s="920"/>
      <c r="AN57" s="920"/>
      <c r="AO57" s="920"/>
      <c r="AP57" s="920"/>
      <c r="AQ57" s="920"/>
      <c r="AR57" s="920"/>
      <c r="AS57" s="920"/>
      <c r="AT57" s="920"/>
      <c r="AU57" s="920"/>
      <c r="AV57" s="920"/>
      <c r="AW57" s="920"/>
      <c r="AX57" s="920"/>
      <c r="AY57" s="920"/>
      <c r="AZ57" s="923"/>
      <c r="BA57" s="923"/>
      <c r="BB57" s="923"/>
      <c r="BC57" s="923"/>
      <c r="BD57" s="923"/>
      <c r="BE57" s="914"/>
      <c r="BF57" s="914"/>
      <c r="BG57" s="914"/>
      <c r="BH57" s="914"/>
      <c r="BI57" s="915"/>
      <c r="BJ57" s="254"/>
      <c r="BK57" s="254"/>
      <c r="BL57" s="254"/>
      <c r="BM57" s="254"/>
      <c r="BN57" s="254"/>
      <c r="BO57" s="267"/>
      <c r="BP57" s="267"/>
      <c r="BQ57" s="264">
        <v>51</v>
      </c>
      <c r="BR57" s="265"/>
      <c r="BS57" s="854"/>
      <c r="BT57" s="855"/>
      <c r="BU57" s="855"/>
      <c r="BV57" s="855"/>
      <c r="BW57" s="855"/>
      <c r="BX57" s="855"/>
      <c r="BY57" s="855"/>
      <c r="BZ57" s="855"/>
      <c r="CA57" s="855"/>
      <c r="CB57" s="855"/>
      <c r="CC57" s="855"/>
      <c r="CD57" s="855"/>
      <c r="CE57" s="855"/>
      <c r="CF57" s="855"/>
      <c r="CG57" s="856"/>
      <c r="CH57" s="867"/>
      <c r="CI57" s="868"/>
      <c r="CJ57" s="868"/>
      <c r="CK57" s="868"/>
      <c r="CL57" s="869"/>
      <c r="CM57" s="867"/>
      <c r="CN57" s="868"/>
      <c r="CO57" s="868"/>
      <c r="CP57" s="868"/>
      <c r="CQ57" s="869"/>
      <c r="CR57" s="867"/>
      <c r="CS57" s="868"/>
      <c r="CT57" s="868"/>
      <c r="CU57" s="868"/>
      <c r="CV57" s="869"/>
      <c r="CW57" s="867"/>
      <c r="CX57" s="868"/>
      <c r="CY57" s="868"/>
      <c r="CZ57" s="868"/>
      <c r="DA57" s="869"/>
      <c r="DB57" s="867"/>
      <c r="DC57" s="868"/>
      <c r="DD57" s="868"/>
      <c r="DE57" s="868"/>
      <c r="DF57" s="869"/>
      <c r="DG57" s="867"/>
      <c r="DH57" s="868"/>
      <c r="DI57" s="868"/>
      <c r="DJ57" s="868"/>
      <c r="DK57" s="869"/>
      <c r="DL57" s="867"/>
      <c r="DM57" s="868"/>
      <c r="DN57" s="868"/>
      <c r="DO57" s="868"/>
      <c r="DP57" s="869"/>
      <c r="DQ57" s="867"/>
      <c r="DR57" s="868"/>
      <c r="DS57" s="868"/>
      <c r="DT57" s="868"/>
      <c r="DU57" s="869"/>
      <c r="DV57" s="870"/>
      <c r="DW57" s="871"/>
      <c r="DX57" s="871"/>
      <c r="DY57" s="871"/>
      <c r="DZ57" s="872"/>
      <c r="EA57" s="248"/>
    </row>
    <row r="58" spans="1:131" s="249" customFormat="1" ht="26.25" customHeight="1">
      <c r="A58" s="263">
        <v>31</v>
      </c>
      <c r="B58" s="841"/>
      <c r="C58" s="842"/>
      <c r="D58" s="842"/>
      <c r="E58" s="842"/>
      <c r="F58" s="842"/>
      <c r="G58" s="842"/>
      <c r="H58" s="842"/>
      <c r="I58" s="842"/>
      <c r="J58" s="842"/>
      <c r="K58" s="842"/>
      <c r="L58" s="842"/>
      <c r="M58" s="842"/>
      <c r="N58" s="842"/>
      <c r="O58" s="842"/>
      <c r="P58" s="843"/>
      <c r="Q58" s="919"/>
      <c r="R58" s="920"/>
      <c r="S58" s="920"/>
      <c r="T58" s="920"/>
      <c r="U58" s="920"/>
      <c r="V58" s="920"/>
      <c r="W58" s="920"/>
      <c r="X58" s="920"/>
      <c r="Y58" s="920"/>
      <c r="Z58" s="920"/>
      <c r="AA58" s="920"/>
      <c r="AB58" s="920"/>
      <c r="AC58" s="920"/>
      <c r="AD58" s="920"/>
      <c r="AE58" s="921"/>
      <c r="AF58" s="847"/>
      <c r="AG58" s="848"/>
      <c r="AH58" s="848"/>
      <c r="AI58" s="848"/>
      <c r="AJ58" s="849"/>
      <c r="AK58" s="922"/>
      <c r="AL58" s="920"/>
      <c r="AM58" s="920"/>
      <c r="AN58" s="920"/>
      <c r="AO58" s="920"/>
      <c r="AP58" s="920"/>
      <c r="AQ58" s="920"/>
      <c r="AR58" s="920"/>
      <c r="AS58" s="920"/>
      <c r="AT58" s="920"/>
      <c r="AU58" s="920"/>
      <c r="AV58" s="920"/>
      <c r="AW58" s="920"/>
      <c r="AX58" s="920"/>
      <c r="AY58" s="920"/>
      <c r="AZ58" s="923"/>
      <c r="BA58" s="923"/>
      <c r="BB58" s="923"/>
      <c r="BC58" s="923"/>
      <c r="BD58" s="923"/>
      <c r="BE58" s="914"/>
      <c r="BF58" s="914"/>
      <c r="BG58" s="914"/>
      <c r="BH58" s="914"/>
      <c r="BI58" s="915"/>
      <c r="BJ58" s="254"/>
      <c r="BK58" s="254"/>
      <c r="BL58" s="254"/>
      <c r="BM58" s="254"/>
      <c r="BN58" s="254"/>
      <c r="BO58" s="267"/>
      <c r="BP58" s="267"/>
      <c r="BQ58" s="264">
        <v>52</v>
      </c>
      <c r="BR58" s="265"/>
      <c r="BS58" s="854"/>
      <c r="BT58" s="855"/>
      <c r="BU58" s="855"/>
      <c r="BV58" s="855"/>
      <c r="BW58" s="855"/>
      <c r="BX58" s="855"/>
      <c r="BY58" s="855"/>
      <c r="BZ58" s="855"/>
      <c r="CA58" s="855"/>
      <c r="CB58" s="855"/>
      <c r="CC58" s="855"/>
      <c r="CD58" s="855"/>
      <c r="CE58" s="855"/>
      <c r="CF58" s="855"/>
      <c r="CG58" s="856"/>
      <c r="CH58" s="867"/>
      <c r="CI58" s="868"/>
      <c r="CJ58" s="868"/>
      <c r="CK58" s="868"/>
      <c r="CL58" s="869"/>
      <c r="CM58" s="867"/>
      <c r="CN58" s="868"/>
      <c r="CO58" s="868"/>
      <c r="CP58" s="868"/>
      <c r="CQ58" s="869"/>
      <c r="CR58" s="867"/>
      <c r="CS58" s="868"/>
      <c r="CT58" s="868"/>
      <c r="CU58" s="868"/>
      <c r="CV58" s="869"/>
      <c r="CW58" s="867"/>
      <c r="CX58" s="868"/>
      <c r="CY58" s="868"/>
      <c r="CZ58" s="868"/>
      <c r="DA58" s="869"/>
      <c r="DB58" s="867"/>
      <c r="DC58" s="868"/>
      <c r="DD58" s="868"/>
      <c r="DE58" s="868"/>
      <c r="DF58" s="869"/>
      <c r="DG58" s="867"/>
      <c r="DH58" s="868"/>
      <c r="DI58" s="868"/>
      <c r="DJ58" s="868"/>
      <c r="DK58" s="869"/>
      <c r="DL58" s="867"/>
      <c r="DM58" s="868"/>
      <c r="DN58" s="868"/>
      <c r="DO58" s="868"/>
      <c r="DP58" s="869"/>
      <c r="DQ58" s="867"/>
      <c r="DR58" s="868"/>
      <c r="DS58" s="868"/>
      <c r="DT58" s="868"/>
      <c r="DU58" s="869"/>
      <c r="DV58" s="870"/>
      <c r="DW58" s="871"/>
      <c r="DX58" s="871"/>
      <c r="DY58" s="871"/>
      <c r="DZ58" s="872"/>
      <c r="EA58" s="248"/>
    </row>
    <row r="59" spans="1:131" s="249" customFormat="1" ht="26.25" customHeight="1">
      <c r="A59" s="263">
        <v>32</v>
      </c>
      <c r="B59" s="841"/>
      <c r="C59" s="842"/>
      <c r="D59" s="842"/>
      <c r="E59" s="842"/>
      <c r="F59" s="842"/>
      <c r="G59" s="842"/>
      <c r="H59" s="842"/>
      <c r="I59" s="842"/>
      <c r="J59" s="842"/>
      <c r="K59" s="842"/>
      <c r="L59" s="842"/>
      <c r="M59" s="842"/>
      <c r="N59" s="842"/>
      <c r="O59" s="842"/>
      <c r="P59" s="843"/>
      <c r="Q59" s="919"/>
      <c r="R59" s="920"/>
      <c r="S59" s="920"/>
      <c r="T59" s="920"/>
      <c r="U59" s="920"/>
      <c r="V59" s="920"/>
      <c r="W59" s="920"/>
      <c r="X59" s="920"/>
      <c r="Y59" s="920"/>
      <c r="Z59" s="920"/>
      <c r="AA59" s="920"/>
      <c r="AB59" s="920"/>
      <c r="AC59" s="920"/>
      <c r="AD59" s="920"/>
      <c r="AE59" s="921"/>
      <c r="AF59" s="847"/>
      <c r="AG59" s="848"/>
      <c r="AH59" s="848"/>
      <c r="AI59" s="848"/>
      <c r="AJ59" s="849"/>
      <c r="AK59" s="922"/>
      <c r="AL59" s="920"/>
      <c r="AM59" s="920"/>
      <c r="AN59" s="920"/>
      <c r="AO59" s="920"/>
      <c r="AP59" s="920"/>
      <c r="AQ59" s="920"/>
      <c r="AR59" s="920"/>
      <c r="AS59" s="920"/>
      <c r="AT59" s="920"/>
      <c r="AU59" s="920"/>
      <c r="AV59" s="920"/>
      <c r="AW59" s="920"/>
      <c r="AX59" s="920"/>
      <c r="AY59" s="920"/>
      <c r="AZ59" s="923"/>
      <c r="BA59" s="923"/>
      <c r="BB59" s="923"/>
      <c r="BC59" s="923"/>
      <c r="BD59" s="923"/>
      <c r="BE59" s="914"/>
      <c r="BF59" s="914"/>
      <c r="BG59" s="914"/>
      <c r="BH59" s="914"/>
      <c r="BI59" s="915"/>
      <c r="BJ59" s="254"/>
      <c r="BK59" s="254"/>
      <c r="BL59" s="254"/>
      <c r="BM59" s="254"/>
      <c r="BN59" s="254"/>
      <c r="BO59" s="267"/>
      <c r="BP59" s="267"/>
      <c r="BQ59" s="264">
        <v>53</v>
      </c>
      <c r="BR59" s="265"/>
      <c r="BS59" s="854"/>
      <c r="BT59" s="855"/>
      <c r="BU59" s="855"/>
      <c r="BV59" s="855"/>
      <c r="BW59" s="855"/>
      <c r="BX59" s="855"/>
      <c r="BY59" s="855"/>
      <c r="BZ59" s="855"/>
      <c r="CA59" s="855"/>
      <c r="CB59" s="855"/>
      <c r="CC59" s="855"/>
      <c r="CD59" s="855"/>
      <c r="CE59" s="855"/>
      <c r="CF59" s="855"/>
      <c r="CG59" s="856"/>
      <c r="CH59" s="867"/>
      <c r="CI59" s="868"/>
      <c r="CJ59" s="868"/>
      <c r="CK59" s="868"/>
      <c r="CL59" s="869"/>
      <c r="CM59" s="867"/>
      <c r="CN59" s="868"/>
      <c r="CO59" s="868"/>
      <c r="CP59" s="868"/>
      <c r="CQ59" s="869"/>
      <c r="CR59" s="867"/>
      <c r="CS59" s="868"/>
      <c r="CT59" s="868"/>
      <c r="CU59" s="868"/>
      <c r="CV59" s="869"/>
      <c r="CW59" s="867"/>
      <c r="CX59" s="868"/>
      <c r="CY59" s="868"/>
      <c r="CZ59" s="868"/>
      <c r="DA59" s="869"/>
      <c r="DB59" s="867"/>
      <c r="DC59" s="868"/>
      <c r="DD59" s="868"/>
      <c r="DE59" s="868"/>
      <c r="DF59" s="869"/>
      <c r="DG59" s="867"/>
      <c r="DH59" s="868"/>
      <c r="DI59" s="868"/>
      <c r="DJ59" s="868"/>
      <c r="DK59" s="869"/>
      <c r="DL59" s="867"/>
      <c r="DM59" s="868"/>
      <c r="DN59" s="868"/>
      <c r="DO59" s="868"/>
      <c r="DP59" s="869"/>
      <c r="DQ59" s="867"/>
      <c r="DR59" s="868"/>
      <c r="DS59" s="868"/>
      <c r="DT59" s="868"/>
      <c r="DU59" s="869"/>
      <c r="DV59" s="870"/>
      <c r="DW59" s="871"/>
      <c r="DX59" s="871"/>
      <c r="DY59" s="871"/>
      <c r="DZ59" s="872"/>
      <c r="EA59" s="248"/>
    </row>
    <row r="60" spans="1:131" s="249" customFormat="1" ht="26.25" customHeight="1">
      <c r="A60" s="263">
        <v>33</v>
      </c>
      <c r="B60" s="841"/>
      <c r="C60" s="842"/>
      <c r="D60" s="842"/>
      <c r="E60" s="842"/>
      <c r="F60" s="842"/>
      <c r="G60" s="842"/>
      <c r="H60" s="842"/>
      <c r="I60" s="842"/>
      <c r="J60" s="842"/>
      <c r="K60" s="842"/>
      <c r="L60" s="842"/>
      <c r="M60" s="842"/>
      <c r="N60" s="842"/>
      <c r="O60" s="842"/>
      <c r="P60" s="843"/>
      <c r="Q60" s="919"/>
      <c r="R60" s="920"/>
      <c r="S60" s="920"/>
      <c r="T60" s="920"/>
      <c r="U60" s="920"/>
      <c r="V60" s="920"/>
      <c r="W60" s="920"/>
      <c r="X60" s="920"/>
      <c r="Y60" s="920"/>
      <c r="Z60" s="920"/>
      <c r="AA60" s="920"/>
      <c r="AB60" s="920"/>
      <c r="AC60" s="920"/>
      <c r="AD60" s="920"/>
      <c r="AE60" s="921"/>
      <c r="AF60" s="847"/>
      <c r="AG60" s="848"/>
      <c r="AH60" s="848"/>
      <c r="AI60" s="848"/>
      <c r="AJ60" s="849"/>
      <c r="AK60" s="922"/>
      <c r="AL60" s="920"/>
      <c r="AM60" s="920"/>
      <c r="AN60" s="920"/>
      <c r="AO60" s="920"/>
      <c r="AP60" s="920"/>
      <c r="AQ60" s="920"/>
      <c r="AR60" s="920"/>
      <c r="AS60" s="920"/>
      <c r="AT60" s="920"/>
      <c r="AU60" s="920"/>
      <c r="AV60" s="920"/>
      <c r="AW60" s="920"/>
      <c r="AX60" s="920"/>
      <c r="AY60" s="920"/>
      <c r="AZ60" s="923"/>
      <c r="BA60" s="923"/>
      <c r="BB60" s="923"/>
      <c r="BC60" s="923"/>
      <c r="BD60" s="923"/>
      <c r="BE60" s="914"/>
      <c r="BF60" s="914"/>
      <c r="BG60" s="914"/>
      <c r="BH60" s="914"/>
      <c r="BI60" s="915"/>
      <c r="BJ60" s="254"/>
      <c r="BK60" s="254"/>
      <c r="BL60" s="254"/>
      <c r="BM60" s="254"/>
      <c r="BN60" s="254"/>
      <c r="BO60" s="267"/>
      <c r="BP60" s="267"/>
      <c r="BQ60" s="264">
        <v>54</v>
      </c>
      <c r="BR60" s="265"/>
      <c r="BS60" s="854"/>
      <c r="BT60" s="855"/>
      <c r="BU60" s="855"/>
      <c r="BV60" s="855"/>
      <c r="BW60" s="855"/>
      <c r="BX60" s="855"/>
      <c r="BY60" s="855"/>
      <c r="BZ60" s="855"/>
      <c r="CA60" s="855"/>
      <c r="CB60" s="855"/>
      <c r="CC60" s="855"/>
      <c r="CD60" s="855"/>
      <c r="CE60" s="855"/>
      <c r="CF60" s="855"/>
      <c r="CG60" s="856"/>
      <c r="CH60" s="867"/>
      <c r="CI60" s="868"/>
      <c r="CJ60" s="868"/>
      <c r="CK60" s="868"/>
      <c r="CL60" s="869"/>
      <c r="CM60" s="867"/>
      <c r="CN60" s="868"/>
      <c r="CO60" s="868"/>
      <c r="CP60" s="868"/>
      <c r="CQ60" s="869"/>
      <c r="CR60" s="867"/>
      <c r="CS60" s="868"/>
      <c r="CT60" s="868"/>
      <c r="CU60" s="868"/>
      <c r="CV60" s="869"/>
      <c r="CW60" s="867"/>
      <c r="CX60" s="868"/>
      <c r="CY60" s="868"/>
      <c r="CZ60" s="868"/>
      <c r="DA60" s="869"/>
      <c r="DB60" s="867"/>
      <c r="DC60" s="868"/>
      <c r="DD60" s="868"/>
      <c r="DE60" s="868"/>
      <c r="DF60" s="869"/>
      <c r="DG60" s="867"/>
      <c r="DH60" s="868"/>
      <c r="DI60" s="868"/>
      <c r="DJ60" s="868"/>
      <c r="DK60" s="869"/>
      <c r="DL60" s="867"/>
      <c r="DM60" s="868"/>
      <c r="DN60" s="868"/>
      <c r="DO60" s="868"/>
      <c r="DP60" s="869"/>
      <c r="DQ60" s="867"/>
      <c r="DR60" s="868"/>
      <c r="DS60" s="868"/>
      <c r="DT60" s="868"/>
      <c r="DU60" s="869"/>
      <c r="DV60" s="870"/>
      <c r="DW60" s="871"/>
      <c r="DX60" s="871"/>
      <c r="DY60" s="871"/>
      <c r="DZ60" s="872"/>
      <c r="EA60" s="248"/>
    </row>
    <row r="61" spans="1:131" s="249" customFormat="1" ht="26.25" customHeight="1" thickBot="1">
      <c r="A61" s="263">
        <v>34</v>
      </c>
      <c r="B61" s="841"/>
      <c r="C61" s="842"/>
      <c r="D61" s="842"/>
      <c r="E61" s="842"/>
      <c r="F61" s="842"/>
      <c r="G61" s="842"/>
      <c r="H61" s="842"/>
      <c r="I61" s="842"/>
      <c r="J61" s="842"/>
      <c r="K61" s="842"/>
      <c r="L61" s="842"/>
      <c r="M61" s="842"/>
      <c r="N61" s="842"/>
      <c r="O61" s="842"/>
      <c r="P61" s="843"/>
      <c r="Q61" s="919"/>
      <c r="R61" s="920"/>
      <c r="S61" s="920"/>
      <c r="T61" s="920"/>
      <c r="U61" s="920"/>
      <c r="V61" s="920"/>
      <c r="W61" s="920"/>
      <c r="X61" s="920"/>
      <c r="Y61" s="920"/>
      <c r="Z61" s="920"/>
      <c r="AA61" s="920"/>
      <c r="AB61" s="920"/>
      <c r="AC61" s="920"/>
      <c r="AD61" s="920"/>
      <c r="AE61" s="921"/>
      <c r="AF61" s="847"/>
      <c r="AG61" s="848"/>
      <c r="AH61" s="848"/>
      <c r="AI61" s="848"/>
      <c r="AJ61" s="849"/>
      <c r="AK61" s="922"/>
      <c r="AL61" s="920"/>
      <c r="AM61" s="920"/>
      <c r="AN61" s="920"/>
      <c r="AO61" s="920"/>
      <c r="AP61" s="920"/>
      <c r="AQ61" s="920"/>
      <c r="AR61" s="920"/>
      <c r="AS61" s="920"/>
      <c r="AT61" s="920"/>
      <c r="AU61" s="920"/>
      <c r="AV61" s="920"/>
      <c r="AW61" s="920"/>
      <c r="AX61" s="920"/>
      <c r="AY61" s="920"/>
      <c r="AZ61" s="923"/>
      <c r="BA61" s="923"/>
      <c r="BB61" s="923"/>
      <c r="BC61" s="923"/>
      <c r="BD61" s="923"/>
      <c r="BE61" s="914"/>
      <c r="BF61" s="914"/>
      <c r="BG61" s="914"/>
      <c r="BH61" s="914"/>
      <c r="BI61" s="915"/>
      <c r="BJ61" s="254"/>
      <c r="BK61" s="254"/>
      <c r="BL61" s="254"/>
      <c r="BM61" s="254"/>
      <c r="BN61" s="254"/>
      <c r="BO61" s="267"/>
      <c r="BP61" s="267"/>
      <c r="BQ61" s="264">
        <v>55</v>
      </c>
      <c r="BR61" s="265"/>
      <c r="BS61" s="854"/>
      <c r="BT61" s="855"/>
      <c r="BU61" s="855"/>
      <c r="BV61" s="855"/>
      <c r="BW61" s="855"/>
      <c r="BX61" s="855"/>
      <c r="BY61" s="855"/>
      <c r="BZ61" s="855"/>
      <c r="CA61" s="855"/>
      <c r="CB61" s="855"/>
      <c r="CC61" s="855"/>
      <c r="CD61" s="855"/>
      <c r="CE61" s="855"/>
      <c r="CF61" s="855"/>
      <c r="CG61" s="856"/>
      <c r="CH61" s="867"/>
      <c r="CI61" s="868"/>
      <c r="CJ61" s="868"/>
      <c r="CK61" s="868"/>
      <c r="CL61" s="869"/>
      <c r="CM61" s="867"/>
      <c r="CN61" s="868"/>
      <c r="CO61" s="868"/>
      <c r="CP61" s="868"/>
      <c r="CQ61" s="869"/>
      <c r="CR61" s="867"/>
      <c r="CS61" s="868"/>
      <c r="CT61" s="868"/>
      <c r="CU61" s="868"/>
      <c r="CV61" s="869"/>
      <c r="CW61" s="867"/>
      <c r="CX61" s="868"/>
      <c r="CY61" s="868"/>
      <c r="CZ61" s="868"/>
      <c r="DA61" s="869"/>
      <c r="DB61" s="867"/>
      <c r="DC61" s="868"/>
      <c r="DD61" s="868"/>
      <c r="DE61" s="868"/>
      <c r="DF61" s="869"/>
      <c r="DG61" s="867"/>
      <c r="DH61" s="868"/>
      <c r="DI61" s="868"/>
      <c r="DJ61" s="868"/>
      <c r="DK61" s="869"/>
      <c r="DL61" s="867"/>
      <c r="DM61" s="868"/>
      <c r="DN61" s="868"/>
      <c r="DO61" s="868"/>
      <c r="DP61" s="869"/>
      <c r="DQ61" s="867"/>
      <c r="DR61" s="868"/>
      <c r="DS61" s="868"/>
      <c r="DT61" s="868"/>
      <c r="DU61" s="869"/>
      <c r="DV61" s="870"/>
      <c r="DW61" s="871"/>
      <c r="DX61" s="871"/>
      <c r="DY61" s="871"/>
      <c r="DZ61" s="872"/>
      <c r="EA61" s="248"/>
    </row>
    <row r="62" spans="1:131" s="249" customFormat="1" ht="26.25" customHeight="1">
      <c r="A62" s="263">
        <v>35</v>
      </c>
      <c r="B62" s="841"/>
      <c r="C62" s="842"/>
      <c r="D62" s="842"/>
      <c r="E62" s="842"/>
      <c r="F62" s="842"/>
      <c r="G62" s="842"/>
      <c r="H62" s="842"/>
      <c r="I62" s="842"/>
      <c r="J62" s="842"/>
      <c r="K62" s="842"/>
      <c r="L62" s="842"/>
      <c r="M62" s="842"/>
      <c r="N62" s="842"/>
      <c r="O62" s="842"/>
      <c r="P62" s="843"/>
      <c r="Q62" s="919"/>
      <c r="R62" s="920"/>
      <c r="S62" s="920"/>
      <c r="T62" s="920"/>
      <c r="U62" s="920"/>
      <c r="V62" s="920"/>
      <c r="W62" s="920"/>
      <c r="X62" s="920"/>
      <c r="Y62" s="920"/>
      <c r="Z62" s="920"/>
      <c r="AA62" s="920"/>
      <c r="AB62" s="920"/>
      <c r="AC62" s="920"/>
      <c r="AD62" s="920"/>
      <c r="AE62" s="921"/>
      <c r="AF62" s="847"/>
      <c r="AG62" s="848"/>
      <c r="AH62" s="848"/>
      <c r="AI62" s="848"/>
      <c r="AJ62" s="849"/>
      <c r="AK62" s="922"/>
      <c r="AL62" s="920"/>
      <c r="AM62" s="920"/>
      <c r="AN62" s="920"/>
      <c r="AO62" s="920"/>
      <c r="AP62" s="920"/>
      <c r="AQ62" s="920"/>
      <c r="AR62" s="920"/>
      <c r="AS62" s="920"/>
      <c r="AT62" s="920"/>
      <c r="AU62" s="920"/>
      <c r="AV62" s="920"/>
      <c r="AW62" s="920"/>
      <c r="AX62" s="920"/>
      <c r="AY62" s="920"/>
      <c r="AZ62" s="923"/>
      <c r="BA62" s="923"/>
      <c r="BB62" s="923"/>
      <c r="BC62" s="923"/>
      <c r="BD62" s="923"/>
      <c r="BE62" s="914"/>
      <c r="BF62" s="914"/>
      <c r="BG62" s="914"/>
      <c r="BH62" s="914"/>
      <c r="BI62" s="915"/>
      <c r="BJ62" s="931" t="s">
        <v>412</v>
      </c>
      <c r="BK62" s="892"/>
      <c r="BL62" s="892"/>
      <c r="BM62" s="892"/>
      <c r="BN62" s="893"/>
      <c r="BO62" s="267"/>
      <c r="BP62" s="267"/>
      <c r="BQ62" s="264">
        <v>56</v>
      </c>
      <c r="BR62" s="265"/>
      <c r="BS62" s="854"/>
      <c r="BT62" s="855"/>
      <c r="BU62" s="855"/>
      <c r="BV62" s="855"/>
      <c r="BW62" s="855"/>
      <c r="BX62" s="855"/>
      <c r="BY62" s="855"/>
      <c r="BZ62" s="855"/>
      <c r="CA62" s="855"/>
      <c r="CB62" s="855"/>
      <c r="CC62" s="855"/>
      <c r="CD62" s="855"/>
      <c r="CE62" s="855"/>
      <c r="CF62" s="855"/>
      <c r="CG62" s="856"/>
      <c r="CH62" s="867"/>
      <c r="CI62" s="868"/>
      <c r="CJ62" s="868"/>
      <c r="CK62" s="868"/>
      <c r="CL62" s="869"/>
      <c r="CM62" s="867"/>
      <c r="CN62" s="868"/>
      <c r="CO62" s="868"/>
      <c r="CP62" s="868"/>
      <c r="CQ62" s="869"/>
      <c r="CR62" s="867"/>
      <c r="CS62" s="868"/>
      <c r="CT62" s="868"/>
      <c r="CU62" s="868"/>
      <c r="CV62" s="869"/>
      <c r="CW62" s="867"/>
      <c r="CX62" s="868"/>
      <c r="CY62" s="868"/>
      <c r="CZ62" s="868"/>
      <c r="DA62" s="869"/>
      <c r="DB62" s="867"/>
      <c r="DC62" s="868"/>
      <c r="DD62" s="868"/>
      <c r="DE62" s="868"/>
      <c r="DF62" s="869"/>
      <c r="DG62" s="867"/>
      <c r="DH62" s="868"/>
      <c r="DI62" s="868"/>
      <c r="DJ62" s="868"/>
      <c r="DK62" s="869"/>
      <c r="DL62" s="867"/>
      <c r="DM62" s="868"/>
      <c r="DN62" s="868"/>
      <c r="DO62" s="868"/>
      <c r="DP62" s="869"/>
      <c r="DQ62" s="867"/>
      <c r="DR62" s="868"/>
      <c r="DS62" s="868"/>
      <c r="DT62" s="868"/>
      <c r="DU62" s="869"/>
      <c r="DV62" s="870"/>
      <c r="DW62" s="871"/>
      <c r="DX62" s="871"/>
      <c r="DY62" s="871"/>
      <c r="DZ62" s="872"/>
      <c r="EA62" s="248"/>
    </row>
    <row r="63" spans="1:131" s="249" customFormat="1" ht="26.25" customHeight="1" thickBot="1">
      <c r="A63" s="266" t="s">
        <v>393</v>
      </c>
      <c r="B63" s="876" t="s">
        <v>413</v>
      </c>
      <c r="C63" s="877"/>
      <c r="D63" s="877"/>
      <c r="E63" s="877"/>
      <c r="F63" s="877"/>
      <c r="G63" s="877"/>
      <c r="H63" s="877"/>
      <c r="I63" s="877"/>
      <c r="J63" s="877"/>
      <c r="K63" s="877"/>
      <c r="L63" s="877"/>
      <c r="M63" s="877"/>
      <c r="N63" s="877"/>
      <c r="O63" s="877"/>
      <c r="P63" s="878"/>
      <c r="Q63" s="924"/>
      <c r="R63" s="925"/>
      <c r="S63" s="925"/>
      <c r="T63" s="925"/>
      <c r="U63" s="925"/>
      <c r="V63" s="925"/>
      <c r="W63" s="925"/>
      <c r="X63" s="925"/>
      <c r="Y63" s="925"/>
      <c r="Z63" s="925"/>
      <c r="AA63" s="925"/>
      <c r="AB63" s="925"/>
      <c r="AC63" s="925"/>
      <c r="AD63" s="925"/>
      <c r="AE63" s="926"/>
      <c r="AF63" s="927">
        <v>124</v>
      </c>
      <c r="AG63" s="928"/>
      <c r="AH63" s="928"/>
      <c r="AI63" s="928"/>
      <c r="AJ63" s="929"/>
      <c r="AK63" s="930"/>
      <c r="AL63" s="925"/>
      <c r="AM63" s="925"/>
      <c r="AN63" s="925"/>
      <c r="AO63" s="925"/>
      <c r="AP63" s="928">
        <v>2214</v>
      </c>
      <c r="AQ63" s="928"/>
      <c r="AR63" s="928"/>
      <c r="AS63" s="928"/>
      <c r="AT63" s="928"/>
      <c r="AU63" s="928">
        <v>1965</v>
      </c>
      <c r="AV63" s="928"/>
      <c r="AW63" s="928"/>
      <c r="AX63" s="928"/>
      <c r="AY63" s="928"/>
      <c r="AZ63" s="932"/>
      <c r="BA63" s="932"/>
      <c r="BB63" s="932"/>
      <c r="BC63" s="932"/>
      <c r="BD63" s="932"/>
      <c r="BE63" s="933"/>
      <c r="BF63" s="933"/>
      <c r="BG63" s="933"/>
      <c r="BH63" s="933"/>
      <c r="BI63" s="934"/>
      <c r="BJ63" s="935" t="s">
        <v>414</v>
      </c>
      <c r="BK63" s="936"/>
      <c r="BL63" s="936"/>
      <c r="BM63" s="936"/>
      <c r="BN63" s="937"/>
      <c r="BO63" s="267"/>
      <c r="BP63" s="267"/>
      <c r="BQ63" s="264">
        <v>57</v>
      </c>
      <c r="BR63" s="265"/>
      <c r="BS63" s="854"/>
      <c r="BT63" s="855"/>
      <c r="BU63" s="855"/>
      <c r="BV63" s="855"/>
      <c r="BW63" s="855"/>
      <c r="BX63" s="855"/>
      <c r="BY63" s="855"/>
      <c r="BZ63" s="855"/>
      <c r="CA63" s="855"/>
      <c r="CB63" s="855"/>
      <c r="CC63" s="855"/>
      <c r="CD63" s="855"/>
      <c r="CE63" s="855"/>
      <c r="CF63" s="855"/>
      <c r="CG63" s="856"/>
      <c r="CH63" s="867"/>
      <c r="CI63" s="868"/>
      <c r="CJ63" s="868"/>
      <c r="CK63" s="868"/>
      <c r="CL63" s="869"/>
      <c r="CM63" s="867"/>
      <c r="CN63" s="868"/>
      <c r="CO63" s="868"/>
      <c r="CP63" s="868"/>
      <c r="CQ63" s="869"/>
      <c r="CR63" s="867"/>
      <c r="CS63" s="868"/>
      <c r="CT63" s="868"/>
      <c r="CU63" s="868"/>
      <c r="CV63" s="869"/>
      <c r="CW63" s="867"/>
      <c r="CX63" s="868"/>
      <c r="CY63" s="868"/>
      <c r="CZ63" s="868"/>
      <c r="DA63" s="869"/>
      <c r="DB63" s="867"/>
      <c r="DC63" s="868"/>
      <c r="DD63" s="868"/>
      <c r="DE63" s="868"/>
      <c r="DF63" s="869"/>
      <c r="DG63" s="867"/>
      <c r="DH63" s="868"/>
      <c r="DI63" s="868"/>
      <c r="DJ63" s="868"/>
      <c r="DK63" s="869"/>
      <c r="DL63" s="867"/>
      <c r="DM63" s="868"/>
      <c r="DN63" s="868"/>
      <c r="DO63" s="868"/>
      <c r="DP63" s="869"/>
      <c r="DQ63" s="867"/>
      <c r="DR63" s="868"/>
      <c r="DS63" s="868"/>
      <c r="DT63" s="868"/>
      <c r="DU63" s="869"/>
      <c r="DV63" s="870"/>
      <c r="DW63" s="871"/>
      <c r="DX63" s="871"/>
      <c r="DY63" s="871"/>
      <c r="DZ63" s="872"/>
      <c r="EA63" s="248"/>
    </row>
    <row r="64" spans="1:131" s="249" customFormat="1" ht="26.25" customHeight="1">
      <c r="A64" s="267"/>
      <c r="B64" s="267"/>
      <c r="C64" s="267"/>
      <c r="D64" s="267"/>
      <c r="E64" s="267"/>
      <c r="F64" s="267"/>
      <c r="G64" s="267"/>
      <c r="H64" s="267"/>
      <c r="I64" s="267"/>
      <c r="J64" s="267"/>
      <c r="K64" s="267"/>
      <c r="L64" s="267"/>
      <c r="M64" s="267"/>
      <c r="N64" s="267"/>
      <c r="O64" s="267"/>
      <c r="P64" s="267"/>
      <c r="Q64" s="267"/>
      <c r="R64" s="267"/>
      <c r="S64" s="267"/>
      <c r="T64" s="267"/>
      <c r="U64" s="267"/>
      <c r="V64" s="267"/>
      <c r="W64" s="267"/>
      <c r="X64" s="267"/>
      <c r="Y64" s="267"/>
      <c r="Z64" s="267"/>
      <c r="AA64" s="267"/>
      <c r="AB64" s="267"/>
      <c r="AC64" s="267"/>
      <c r="AD64" s="267"/>
      <c r="AE64" s="267"/>
      <c r="AF64" s="267"/>
      <c r="AG64" s="267"/>
      <c r="AH64" s="267"/>
      <c r="AI64" s="267"/>
      <c r="AJ64" s="267"/>
      <c r="AK64" s="267"/>
      <c r="AL64" s="267"/>
      <c r="AM64" s="267"/>
      <c r="AN64" s="267"/>
      <c r="AO64" s="267"/>
      <c r="AP64" s="267"/>
      <c r="AQ64" s="267"/>
      <c r="AR64" s="267"/>
      <c r="AS64" s="267"/>
      <c r="AT64" s="267"/>
      <c r="AU64" s="267"/>
      <c r="AV64" s="267"/>
      <c r="AW64" s="267"/>
      <c r="AX64" s="267"/>
      <c r="AY64" s="267"/>
      <c r="AZ64" s="267"/>
      <c r="BA64" s="267"/>
      <c r="BB64" s="267"/>
      <c r="BC64" s="267"/>
      <c r="BD64" s="267"/>
      <c r="BE64" s="267"/>
      <c r="BF64" s="267"/>
      <c r="BG64" s="267"/>
      <c r="BH64" s="267"/>
      <c r="BI64" s="267"/>
      <c r="BJ64" s="267"/>
      <c r="BK64" s="267"/>
      <c r="BL64" s="267"/>
      <c r="BM64" s="267"/>
      <c r="BN64" s="267"/>
      <c r="BO64" s="267"/>
      <c r="BP64" s="267"/>
      <c r="BQ64" s="264">
        <v>58</v>
      </c>
      <c r="BR64" s="265"/>
      <c r="BS64" s="854"/>
      <c r="BT64" s="855"/>
      <c r="BU64" s="855"/>
      <c r="BV64" s="855"/>
      <c r="BW64" s="855"/>
      <c r="BX64" s="855"/>
      <c r="BY64" s="855"/>
      <c r="BZ64" s="855"/>
      <c r="CA64" s="855"/>
      <c r="CB64" s="855"/>
      <c r="CC64" s="855"/>
      <c r="CD64" s="855"/>
      <c r="CE64" s="855"/>
      <c r="CF64" s="855"/>
      <c r="CG64" s="856"/>
      <c r="CH64" s="867"/>
      <c r="CI64" s="868"/>
      <c r="CJ64" s="868"/>
      <c r="CK64" s="868"/>
      <c r="CL64" s="869"/>
      <c r="CM64" s="867"/>
      <c r="CN64" s="868"/>
      <c r="CO64" s="868"/>
      <c r="CP64" s="868"/>
      <c r="CQ64" s="869"/>
      <c r="CR64" s="867"/>
      <c r="CS64" s="868"/>
      <c r="CT64" s="868"/>
      <c r="CU64" s="868"/>
      <c r="CV64" s="869"/>
      <c r="CW64" s="867"/>
      <c r="CX64" s="868"/>
      <c r="CY64" s="868"/>
      <c r="CZ64" s="868"/>
      <c r="DA64" s="869"/>
      <c r="DB64" s="867"/>
      <c r="DC64" s="868"/>
      <c r="DD64" s="868"/>
      <c r="DE64" s="868"/>
      <c r="DF64" s="869"/>
      <c r="DG64" s="867"/>
      <c r="DH64" s="868"/>
      <c r="DI64" s="868"/>
      <c r="DJ64" s="868"/>
      <c r="DK64" s="869"/>
      <c r="DL64" s="867"/>
      <c r="DM64" s="868"/>
      <c r="DN64" s="868"/>
      <c r="DO64" s="868"/>
      <c r="DP64" s="869"/>
      <c r="DQ64" s="867"/>
      <c r="DR64" s="868"/>
      <c r="DS64" s="868"/>
      <c r="DT64" s="868"/>
      <c r="DU64" s="869"/>
      <c r="DV64" s="870"/>
      <c r="DW64" s="871"/>
      <c r="DX64" s="871"/>
      <c r="DY64" s="871"/>
      <c r="DZ64" s="872"/>
      <c r="EA64" s="248"/>
    </row>
    <row r="65" spans="1:131" s="249" customFormat="1" ht="26.25" customHeight="1" thickBot="1">
      <c r="A65" s="254" t="s">
        <v>415</v>
      </c>
      <c r="B65" s="254"/>
      <c r="C65" s="254"/>
      <c r="D65" s="254"/>
      <c r="E65" s="254"/>
      <c r="F65" s="254"/>
      <c r="G65" s="254"/>
      <c r="H65" s="254"/>
      <c r="I65" s="254"/>
      <c r="J65" s="254"/>
      <c r="K65" s="254"/>
      <c r="L65" s="254"/>
      <c r="M65" s="254"/>
      <c r="N65" s="254"/>
      <c r="O65" s="254"/>
      <c r="P65" s="254"/>
      <c r="Q65" s="254"/>
      <c r="R65" s="254"/>
      <c r="S65" s="254"/>
      <c r="T65" s="254"/>
      <c r="U65" s="254"/>
      <c r="V65" s="254"/>
      <c r="W65" s="254"/>
      <c r="X65" s="254"/>
      <c r="Y65" s="254"/>
      <c r="Z65" s="254"/>
      <c r="AA65" s="254"/>
      <c r="AB65" s="254"/>
      <c r="AC65" s="254"/>
      <c r="AD65" s="254"/>
      <c r="AE65" s="254"/>
      <c r="AF65" s="254"/>
      <c r="AG65" s="254"/>
      <c r="AH65" s="254"/>
      <c r="AI65" s="254"/>
      <c r="AJ65" s="254"/>
      <c r="AK65" s="254"/>
      <c r="AL65" s="254"/>
      <c r="AM65" s="254"/>
      <c r="AN65" s="254"/>
      <c r="AO65" s="254"/>
      <c r="AP65" s="254"/>
      <c r="AQ65" s="254"/>
      <c r="AR65" s="254"/>
      <c r="AS65" s="254"/>
      <c r="AT65" s="254"/>
      <c r="AU65" s="254"/>
      <c r="AV65" s="254"/>
      <c r="AW65" s="254"/>
      <c r="AX65" s="254"/>
      <c r="AY65" s="254"/>
      <c r="AZ65" s="254"/>
      <c r="BA65" s="254"/>
      <c r="BB65" s="254"/>
      <c r="BC65" s="254"/>
      <c r="BD65" s="254"/>
      <c r="BE65" s="267"/>
      <c r="BF65" s="267"/>
      <c r="BG65" s="267"/>
      <c r="BH65" s="267"/>
      <c r="BI65" s="267"/>
      <c r="BJ65" s="267"/>
      <c r="BK65" s="267"/>
      <c r="BL65" s="267"/>
      <c r="BM65" s="267"/>
      <c r="BN65" s="267"/>
      <c r="BO65" s="267"/>
      <c r="BP65" s="267"/>
      <c r="BQ65" s="264">
        <v>59</v>
      </c>
      <c r="BR65" s="265"/>
      <c r="BS65" s="854"/>
      <c r="BT65" s="855"/>
      <c r="BU65" s="855"/>
      <c r="BV65" s="855"/>
      <c r="BW65" s="855"/>
      <c r="BX65" s="855"/>
      <c r="BY65" s="855"/>
      <c r="BZ65" s="855"/>
      <c r="CA65" s="855"/>
      <c r="CB65" s="855"/>
      <c r="CC65" s="855"/>
      <c r="CD65" s="855"/>
      <c r="CE65" s="855"/>
      <c r="CF65" s="855"/>
      <c r="CG65" s="856"/>
      <c r="CH65" s="867"/>
      <c r="CI65" s="868"/>
      <c r="CJ65" s="868"/>
      <c r="CK65" s="868"/>
      <c r="CL65" s="869"/>
      <c r="CM65" s="867"/>
      <c r="CN65" s="868"/>
      <c r="CO65" s="868"/>
      <c r="CP65" s="868"/>
      <c r="CQ65" s="869"/>
      <c r="CR65" s="867"/>
      <c r="CS65" s="868"/>
      <c r="CT65" s="868"/>
      <c r="CU65" s="868"/>
      <c r="CV65" s="869"/>
      <c r="CW65" s="867"/>
      <c r="CX65" s="868"/>
      <c r="CY65" s="868"/>
      <c r="CZ65" s="868"/>
      <c r="DA65" s="869"/>
      <c r="DB65" s="867"/>
      <c r="DC65" s="868"/>
      <c r="DD65" s="868"/>
      <c r="DE65" s="868"/>
      <c r="DF65" s="869"/>
      <c r="DG65" s="867"/>
      <c r="DH65" s="868"/>
      <c r="DI65" s="868"/>
      <c r="DJ65" s="868"/>
      <c r="DK65" s="869"/>
      <c r="DL65" s="867"/>
      <c r="DM65" s="868"/>
      <c r="DN65" s="868"/>
      <c r="DO65" s="868"/>
      <c r="DP65" s="869"/>
      <c r="DQ65" s="867"/>
      <c r="DR65" s="868"/>
      <c r="DS65" s="868"/>
      <c r="DT65" s="868"/>
      <c r="DU65" s="869"/>
      <c r="DV65" s="870"/>
      <c r="DW65" s="871"/>
      <c r="DX65" s="871"/>
      <c r="DY65" s="871"/>
      <c r="DZ65" s="872"/>
      <c r="EA65" s="248"/>
    </row>
    <row r="66" spans="1:131" s="249" customFormat="1" ht="26.25" customHeight="1">
      <c r="A66" s="826" t="s">
        <v>416</v>
      </c>
      <c r="B66" s="827"/>
      <c r="C66" s="827"/>
      <c r="D66" s="827"/>
      <c r="E66" s="827"/>
      <c r="F66" s="827"/>
      <c r="G66" s="827"/>
      <c r="H66" s="827"/>
      <c r="I66" s="827"/>
      <c r="J66" s="827"/>
      <c r="K66" s="827"/>
      <c r="L66" s="827"/>
      <c r="M66" s="827"/>
      <c r="N66" s="827"/>
      <c r="O66" s="827"/>
      <c r="P66" s="828"/>
      <c r="Q66" s="803" t="s">
        <v>417</v>
      </c>
      <c r="R66" s="804"/>
      <c r="S66" s="804"/>
      <c r="T66" s="804"/>
      <c r="U66" s="805"/>
      <c r="V66" s="803" t="s">
        <v>418</v>
      </c>
      <c r="W66" s="804"/>
      <c r="X66" s="804"/>
      <c r="Y66" s="804"/>
      <c r="Z66" s="805"/>
      <c r="AA66" s="803" t="s">
        <v>400</v>
      </c>
      <c r="AB66" s="804"/>
      <c r="AC66" s="804"/>
      <c r="AD66" s="804"/>
      <c r="AE66" s="805"/>
      <c r="AF66" s="938" t="s">
        <v>401</v>
      </c>
      <c r="AG66" s="899"/>
      <c r="AH66" s="899"/>
      <c r="AI66" s="899"/>
      <c r="AJ66" s="939"/>
      <c r="AK66" s="803" t="s">
        <v>419</v>
      </c>
      <c r="AL66" s="827"/>
      <c r="AM66" s="827"/>
      <c r="AN66" s="827"/>
      <c r="AO66" s="828"/>
      <c r="AP66" s="803" t="s">
        <v>420</v>
      </c>
      <c r="AQ66" s="804"/>
      <c r="AR66" s="804"/>
      <c r="AS66" s="804"/>
      <c r="AT66" s="805"/>
      <c r="AU66" s="803" t="s">
        <v>421</v>
      </c>
      <c r="AV66" s="804"/>
      <c r="AW66" s="804"/>
      <c r="AX66" s="804"/>
      <c r="AY66" s="805"/>
      <c r="AZ66" s="803" t="s">
        <v>381</v>
      </c>
      <c r="BA66" s="804"/>
      <c r="BB66" s="804"/>
      <c r="BC66" s="804"/>
      <c r="BD66" s="815"/>
      <c r="BE66" s="267"/>
      <c r="BF66" s="267"/>
      <c r="BG66" s="267"/>
      <c r="BH66" s="267"/>
      <c r="BI66" s="267"/>
      <c r="BJ66" s="267"/>
      <c r="BK66" s="267"/>
      <c r="BL66" s="267"/>
      <c r="BM66" s="267"/>
      <c r="BN66" s="267"/>
      <c r="BO66" s="267"/>
      <c r="BP66" s="267"/>
      <c r="BQ66" s="264">
        <v>60</v>
      </c>
      <c r="BR66" s="269"/>
      <c r="BS66" s="949"/>
      <c r="BT66" s="950"/>
      <c r="BU66" s="950"/>
      <c r="BV66" s="950"/>
      <c r="BW66" s="950"/>
      <c r="BX66" s="950"/>
      <c r="BY66" s="950"/>
      <c r="BZ66" s="950"/>
      <c r="CA66" s="950"/>
      <c r="CB66" s="950"/>
      <c r="CC66" s="950"/>
      <c r="CD66" s="950"/>
      <c r="CE66" s="950"/>
      <c r="CF66" s="950"/>
      <c r="CG66" s="951"/>
      <c r="CH66" s="946"/>
      <c r="CI66" s="947"/>
      <c r="CJ66" s="947"/>
      <c r="CK66" s="947"/>
      <c r="CL66" s="948"/>
      <c r="CM66" s="946"/>
      <c r="CN66" s="947"/>
      <c r="CO66" s="947"/>
      <c r="CP66" s="947"/>
      <c r="CQ66" s="948"/>
      <c r="CR66" s="946"/>
      <c r="CS66" s="947"/>
      <c r="CT66" s="947"/>
      <c r="CU66" s="947"/>
      <c r="CV66" s="948"/>
      <c r="CW66" s="946"/>
      <c r="CX66" s="947"/>
      <c r="CY66" s="947"/>
      <c r="CZ66" s="947"/>
      <c r="DA66" s="948"/>
      <c r="DB66" s="946"/>
      <c r="DC66" s="947"/>
      <c r="DD66" s="947"/>
      <c r="DE66" s="947"/>
      <c r="DF66" s="948"/>
      <c r="DG66" s="946"/>
      <c r="DH66" s="947"/>
      <c r="DI66" s="947"/>
      <c r="DJ66" s="947"/>
      <c r="DK66" s="948"/>
      <c r="DL66" s="946"/>
      <c r="DM66" s="947"/>
      <c r="DN66" s="947"/>
      <c r="DO66" s="947"/>
      <c r="DP66" s="948"/>
      <c r="DQ66" s="946"/>
      <c r="DR66" s="947"/>
      <c r="DS66" s="947"/>
      <c r="DT66" s="947"/>
      <c r="DU66" s="948"/>
      <c r="DV66" s="943"/>
      <c r="DW66" s="944"/>
      <c r="DX66" s="944"/>
      <c r="DY66" s="944"/>
      <c r="DZ66" s="945"/>
      <c r="EA66" s="248"/>
    </row>
    <row r="67" spans="1:131" s="249" customFormat="1" ht="26.25" customHeight="1" thickBot="1">
      <c r="A67" s="829"/>
      <c r="B67" s="830"/>
      <c r="C67" s="830"/>
      <c r="D67" s="830"/>
      <c r="E67" s="830"/>
      <c r="F67" s="830"/>
      <c r="G67" s="830"/>
      <c r="H67" s="830"/>
      <c r="I67" s="830"/>
      <c r="J67" s="830"/>
      <c r="K67" s="830"/>
      <c r="L67" s="830"/>
      <c r="M67" s="830"/>
      <c r="N67" s="830"/>
      <c r="O67" s="830"/>
      <c r="P67" s="831"/>
      <c r="Q67" s="806"/>
      <c r="R67" s="807"/>
      <c r="S67" s="807"/>
      <c r="T67" s="807"/>
      <c r="U67" s="808"/>
      <c r="V67" s="806"/>
      <c r="W67" s="807"/>
      <c r="X67" s="807"/>
      <c r="Y67" s="807"/>
      <c r="Z67" s="808"/>
      <c r="AA67" s="806"/>
      <c r="AB67" s="807"/>
      <c r="AC67" s="807"/>
      <c r="AD67" s="807"/>
      <c r="AE67" s="808"/>
      <c r="AF67" s="940"/>
      <c r="AG67" s="902"/>
      <c r="AH67" s="902"/>
      <c r="AI67" s="902"/>
      <c r="AJ67" s="941"/>
      <c r="AK67" s="942"/>
      <c r="AL67" s="830"/>
      <c r="AM67" s="830"/>
      <c r="AN67" s="830"/>
      <c r="AO67" s="831"/>
      <c r="AP67" s="806"/>
      <c r="AQ67" s="807"/>
      <c r="AR67" s="807"/>
      <c r="AS67" s="807"/>
      <c r="AT67" s="808"/>
      <c r="AU67" s="806"/>
      <c r="AV67" s="807"/>
      <c r="AW67" s="807"/>
      <c r="AX67" s="807"/>
      <c r="AY67" s="808"/>
      <c r="AZ67" s="806"/>
      <c r="BA67" s="807"/>
      <c r="BB67" s="807"/>
      <c r="BC67" s="807"/>
      <c r="BD67" s="816"/>
      <c r="BE67" s="267"/>
      <c r="BF67" s="267"/>
      <c r="BG67" s="267"/>
      <c r="BH67" s="267"/>
      <c r="BI67" s="267"/>
      <c r="BJ67" s="267"/>
      <c r="BK67" s="267"/>
      <c r="BL67" s="267"/>
      <c r="BM67" s="267"/>
      <c r="BN67" s="267"/>
      <c r="BO67" s="267"/>
      <c r="BP67" s="267"/>
      <c r="BQ67" s="264">
        <v>61</v>
      </c>
      <c r="BR67" s="269"/>
      <c r="BS67" s="949"/>
      <c r="BT67" s="950"/>
      <c r="BU67" s="950"/>
      <c r="BV67" s="950"/>
      <c r="BW67" s="950"/>
      <c r="BX67" s="950"/>
      <c r="BY67" s="950"/>
      <c r="BZ67" s="950"/>
      <c r="CA67" s="950"/>
      <c r="CB67" s="950"/>
      <c r="CC67" s="950"/>
      <c r="CD67" s="950"/>
      <c r="CE67" s="950"/>
      <c r="CF67" s="950"/>
      <c r="CG67" s="951"/>
      <c r="CH67" s="946"/>
      <c r="CI67" s="947"/>
      <c r="CJ67" s="947"/>
      <c r="CK67" s="947"/>
      <c r="CL67" s="948"/>
      <c r="CM67" s="946"/>
      <c r="CN67" s="947"/>
      <c r="CO67" s="947"/>
      <c r="CP67" s="947"/>
      <c r="CQ67" s="948"/>
      <c r="CR67" s="946"/>
      <c r="CS67" s="947"/>
      <c r="CT67" s="947"/>
      <c r="CU67" s="947"/>
      <c r="CV67" s="948"/>
      <c r="CW67" s="946"/>
      <c r="CX67" s="947"/>
      <c r="CY67" s="947"/>
      <c r="CZ67" s="947"/>
      <c r="DA67" s="948"/>
      <c r="DB67" s="946"/>
      <c r="DC67" s="947"/>
      <c r="DD67" s="947"/>
      <c r="DE67" s="947"/>
      <c r="DF67" s="948"/>
      <c r="DG67" s="946"/>
      <c r="DH67" s="947"/>
      <c r="DI67" s="947"/>
      <c r="DJ67" s="947"/>
      <c r="DK67" s="948"/>
      <c r="DL67" s="946"/>
      <c r="DM67" s="947"/>
      <c r="DN67" s="947"/>
      <c r="DO67" s="947"/>
      <c r="DP67" s="948"/>
      <c r="DQ67" s="946"/>
      <c r="DR67" s="947"/>
      <c r="DS67" s="947"/>
      <c r="DT67" s="947"/>
      <c r="DU67" s="948"/>
      <c r="DV67" s="943"/>
      <c r="DW67" s="944"/>
      <c r="DX67" s="944"/>
      <c r="DY67" s="944"/>
      <c r="DZ67" s="945"/>
      <c r="EA67" s="248"/>
    </row>
    <row r="68" spans="1:131" s="249" customFormat="1" ht="26.25" customHeight="1" thickTop="1">
      <c r="A68" s="260">
        <v>1</v>
      </c>
      <c r="B68" s="955" t="s">
        <v>592</v>
      </c>
      <c r="C68" s="956"/>
      <c r="D68" s="956"/>
      <c r="E68" s="956"/>
      <c r="F68" s="956"/>
      <c r="G68" s="956"/>
      <c r="H68" s="956"/>
      <c r="I68" s="956"/>
      <c r="J68" s="956"/>
      <c r="K68" s="956"/>
      <c r="L68" s="956"/>
      <c r="M68" s="956"/>
      <c r="N68" s="956"/>
      <c r="O68" s="956"/>
      <c r="P68" s="957"/>
      <c r="Q68" s="958">
        <v>8482</v>
      </c>
      <c r="R68" s="952"/>
      <c r="S68" s="952"/>
      <c r="T68" s="952"/>
      <c r="U68" s="952"/>
      <c r="V68" s="952">
        <v>7434</v>
      </c>
      <c r="W68" s="952"/>
      <c r="X68" s="952"/>
      <c r="Y68" s="952"/>
      <c r="Z68" s="952"/>
      <c r="AA68" s="952">
        <v>1048</v>
      </c>
      <c r="AB68" s="952"/>
      <c r="AC68" s="952"/>
      <c r="AD68" s="952"/>
      <c r="AE68" s="952"/>
      <c r="AF68" s="952">
        <v>6566</v>
      </c>
      <c r="AG68" s="952"/>
      <c r="AH68" s="952"/>
      <c r="AI68" s="952"/>
      <c r="AJ68" s="952"/>
      <c r="AK68" s="952">
        <v>72</v>
      </c>
      <c r="AL68" s="952"/>
      <c r="AM68" s="952"/>
      <c r="AN68" s="952"/>
      <c r="AO68" s="952"/>
      <c r="AP68" s="952">
        <v>10660</v>
      </c>
      <c r="AQ68" s="952"/>
      <c r="AR68" s="952"/>
      <c r="AS68" s="952"/>
      <c r="AT68" s="952"/>
      <c r="AU68" s="952" t="s">
        <v>606</v>
      </c>
      <c r="AV68" s="952"/>
      <c r="AW68" s="952"/>
      <c r="AX68" s="952"/>
      <c r="AY68" s="952"/>
      <c r="AZ68" s="953"/>
      <c r="BA68" s="953"/>
      <c r="BB68" s="953"/>
      <c r="BC68" s="953"/>
      <c r="BD68" s="954"/>
      <c r="BE68" s="267"/>
      <c r="BF68" s="267"/>
      <c r="BG68" s="267"/>
      <c r="BH68" s="267"/>
      <c r="BI68" s="267"/>
      <c r="BJ68" s="267"/>
      <c r="BK68" s="267"/>
      <c r="BL68" s="267"/>
      <c r="BM68" s="267"/>
      <c r="BN68" s="267"/>
      <c r="BO68" s="267"/>
      <c r="BP68" s="267"/>
      <c r="BQ68" s="264">
        <v>62</v>
      </c>
      <c r="BR68" s="269"/>
      <c r="BS68" s="949"/>
      <c r="BT68" s="950"/>
      <c r="BU68" s="950"/>
      <c r="BV68" s="950"/>
      <c r="BW68" s="950"/>
      <c r="BX68" s="950"/>
      <c r="BY68" s="950"/>
      <c r="BZ68" s="950"/>
      <c r="CA68" s="950"/>
      <c r="CB68" s="950"/>
      <c r="CC68" s="950"/>
      <c r="CD68" s="950"/>
      <c r="CE68" s="950"/>
      <c r="CF68" s="950"/>
      <c r="CG68" s="951"/>
      <c r="CH68" s="946"/>
      <c r="CI68" s="947"/>
      <c r="CJ68" s="947"/>
      <c r="CK68" s="947"/>
      <c r="CL68" s="948"/>
      <c r="CM68" s="946"/>
      <c r="CN68" s="947"/>
      <c r="CO68" s="947"/>
      <c r="CP68" s="947"/>
      <c r="CQ68" s="948"/>
      <c r="CR68" s="946"/>
      <c r="CS68" s="947"/>
      <c r="CT68" s="947"/>
      <c r="CU68" s="947"/>
      <c r="CV68" s="948"/>
      <c r="CW68" s="946"/>
      <c r="CX68" s="947"/>
      <c r="CY68" s="947"/>
      <c r="CZ68" s="947"/>
      <c r="DA68" s="948"/>
      <c r="DB68" s="946"/>
      <c r="DC68" s="947"/>
      <c r="DD68" s="947"/>
      <c r="DE68" s="947"/>
      <c r="DF68" s="948"/>
      <c r="DG68" s="946"/>
      <c r="DH68" s="947"/>
      <c r="DI68" s="947"/>
      <c r="DJ68" s="947"/>
      <c r="DK68" s="948"/>
      <c r="DL68" s="946"/>
      <c r="DM68" s="947"/>
      <c r="DN68" s="947"/>
      <c r="DO68" s="947"/>
      <c r="DP68" s="948"/>
      <c r="DQ68" s="946"/>
      <c r="DR68" s="947"/>
      <c r="DS68" s="947"/>
      <c r="DT68" s="947"/>
      <c r="DU68" s="948"/>
      <c r="DV68" s="943"/>
      <c r="DW68" s="944"/>
      <c r="DX68" s="944"/>
      <c r="DY68" s="944"/>
      <c r="DZ68" s="945"/>
      <c r="EA68" s="248"/>
    </row>
    <row r="69" spans="1:131" s="249" customFormat="1" ht="26.25" customHeight="1">
      <c r="A69" s="263">
        <v>2</v>
      </c>
      <c r="B69" s="959" t="s">
        <v>593</v>
      </c>
      <c r="C69" s="960"/>
      <c r="D69" s="960"/>
      <c r="E69" s="960"/>
      <c r="F69" s="960"/>
      <c r="G69" s="960"/>
      <c r="H69" s="960"/>
      <c r="I69" s="960"/>
      <c r="J69" s="960"/>
      <c r="K69" s="960"/>
      <c r="L69" s="960"/>
      <c r="M69" s="960"/>
      <c r="N69" s="960"/>
      <c r="O69" s="960"/>
      <c r="P69" s="961"/>
      <c r="Q69" s="962">
        <v>7939</v>
      </c>
      <c r="R69" s="917"/>
      <c r="S69" s="917"/>
      <c r="T69" s="917"/>
      <c r="U69" s="917"/>
      <c r="V69" s="917">
        <v>7605</v>
      </c>
      <c r="W69" s="917"/>
      <c r="X69" s="917"/>
      <c r="Y69" s="917"/>
      <c r="Z69" s="917"/>
      <c r="AA69" s="917">
        <v>334</v>
      </c>
      <c r="AB69" s="917"/>
      <c r="AC69" s="917"/>
      <c r="AD69" s="917"/>
      <c r="AE69" s="917"/>
      <c r="AF69" s="917">
        <v>247</v>
      </c>
      <c r="AG69" s="917"/>
      <c r="AH69" s="917"/>
      <c r="AI69" s="917"/>
      <c r="AJ69" s="917"/>
      <c r="AK69" s="917" t="s">
        <v>605</v>
      </c>
      <c r="AL69" s="917"/>
      <c r="AM69" s="917"/>
      <c r="AN69" s="917"/>
      <c r="AO69" s="917"/>
      <c r="AP69" s="917">
        <v>5400</v>
      </c>
      <c r="AQ69" s="917"/>
      <c r="AR69" s="917"/>
      <c r="AS69" s="917"/>
      <c r="AT69" s="917"/>
      <c r="AU69" s="917">
        <v>254</v>
      </c>
      <c r="AV69" s="917"/>
      <c r="AW69" s="917"/>
      <c r="AX69" s="917"/>
      <c r="AY69" s="917"/>
      <c r="AZ69" s="963"/>
      <c r="BA69" s="963"/>
      <c r="BB69" s="963"/>
      <c r="BC69" s="963"/>
      <c r="BD69" s="964"/>
      <c r="BE69" s="267"/>
      <c r="BF69" s="267"/>
      <c r="BG69" s="267"/>
      <c r="BH69" s="267"/>
      <c r="BI69" s="267"/>
      <c r="BJ69" s="267"/>
      <c r="BK69" s="267"/>
      <c r="BL69" s="267"/>
      <c r="BM69" s="267"/>
      <c r="BN69" s="267"/>
      <c r="BO69" s="267"/>
      <c r="BP69" s="267"/>
      <c r="BQ69" s="264">
        <v>63</v>
      </c>
      <c r="BR69" s="269"/>
      <c r="BS69" s="949"/>
      <c r="BT69" s="950"/>
      <c r="BU69" s="950"/>
      <c r="BV69" s="950"/>
      <c r="BW69" s="950"/>
      <c r="BX69" s="950"/>
      <c r="BY69" s="950"/>
      <c r="BZ69" s="950"/>
      <c r="CA69" s="950"/>
      <c r="CB69" s="950"/>
      <c r="CC69" s="950"/>
      <c r="CD69" s="950"/>
      <c r="CE69" s="950"/>
      <c r="CF69" s="950"/>
      <c r="CG69" s="951"/>
      <c r="CH69" s="946"/>
      <c r="CI69" s="947"/>
      <c r="CJ69" s="947"/>
      <c r="CK69" s="947"/>
      <c r="CL69" s="948"/>
      <c r="CM69" s="946"/>
      <c r="CN69" s="947"/>
      <c r="CO69" s="947"/>
      <c r="CP69" s="947"/>
      <c r="CQ69" s="948"/>
      <c r="CR69" s="946"/>
      <c r="CS69" s="947"/>
      <c r="CT69" s="947"/>
      <c r="CU69" s="947"/>
      <c r="CV69" s="948"/>
      <c r="CW69" s="946"/>
      <c r="CX69" s="947"/>
      <c r="CY69" s="947"/>
      <c r="CZ69" s="947"/>
      <c r="DA69" s="948"/>
      <c r="DB69" s="946"/>
      <c r="DC69" s="947"/>
      <c r="DD69" s="947"/>
      <c r="DE69" s="947"/>
      <c r="DF69" s="948"/>
      <c r="DG69" s="946"/>
      <c r="DH69" s="947"/>
      <c r="DI69" s="947"/>
      <c r="DJ69" s="947"/>
      <c r="DK69" s="948"/>
      <c r="DL69" s="946"/>
      <c r="DM69" s="947"/>
      <c r="DN69" s="947"/>
      <c r="DO69" s="947"/>
      <c r="DP69" s="948"/>
      <c r="DQ69" s="946"/>
      <c r="DR69" s="947"/>
      <c r="DS69" s="947"/>
      <c r="DT69" s="947"/>
      <c r="DU69" s="948"/>
      <c r="DV69" s="943"/>
      <c r="DW69" s="944"/>
      <c r="DX69" s="944"/>
      <c r="DY69" s="944"/>
      <c r="DZ69" s="945"/>
      <c r="EA69" s="248"/>
    </row>
    <row r="70" spans="1:131" s="249" customFormat="1" ht="26.25" customHeight="1">
      <c r="A70" s="263">
        <v>3</v>
      </c>
      <c r="B70" s="959" t="s">
        <v>594</v>
      </c>
      <c r="C70" s="960"/>
      <c r="D70" s="960"/>
      <c r="E70" s="960"/>
      <c r="F70" s="960"/>
      <c r="G70" s="960"/>
      <c r="H70" s="960"/>
      <c r="I70" s="960"/>
      <c r="J70" s="960"/>
      <c r="K70" s="960"/>
      <c r="L70" s="960"/>
      <c r="M70" s="960"/>
      <c r="N70" s="960"/>
      <c r="O70" s="960"/>
      <c r="P70" s="961"/>
      <c r="Q70" s="962">
        <v>148</v>
      </c>
      <c r="R70" s="917"/>
      <c r="S70" s="917"/>
      <c r="T70" s="917"/>
      <c r="U70" s="917"/>
      <c r="V70" s="917">
        <v>143</v>
      </c>
      <c r="W70" s="917"/>
      <c r="X70" s="917"/>
      <c r="Y70" s="917"/>
      <c r="Z70" s="917"/>
      <c r="AA70" s="917">
        <v>6</v>
      </c>
      <c r="AB70" s="917"/>
      <c r="AC70" s="917"/>
      <c r="AD70" s="917"/>
      <c r="AE70" s="917"/>
      <c r="AF70" s="917">
        <v>6</v>
      </c>
      <c r="AG70" s="917"/>
      <c r="AH70" s="917"/>
      <c r="AI70" s="917"/>
      <c r="AJ70" s="917"/>
      <c r="AK70" s="917">
        <v>12</v>
      </c>
      <c r="AL70" s="917"/>
      <c r="AM70" s="917"/>
      <c r="AN70" s="917"/>
      <c r="AO70" s="917"/>
      <c r="AP70" s="917" t="s">
        <v>605</v>
      </c>
      <c r="AQ70" s="917"/>
      <c r="AR70" s="917"/>
      <c r="AS70" s="917"/>
      <c r="AT70" s="917"/>
      <c r="AU70" s="917" t="s">
        <v>605</v>
      </c>
      <c r="AV70" s="917"/>
      <c r="AW70" s="917"/>
      <c r="AX70" s="917"/>
      <c r="AY70" s="917"/>
      <c r="AZ70" s="963"/>
      <c r="BA70" s="963"/>
      <c r="BB70" s="963"/>
      <c r="BC70" s="963"/>
      <c r="BD70" s="964"/>
      <c r="BE70" s="267"/>
      <c r="BF70" s="267"/>
      <c r="BG70" s="267"/>
      <c r="BH70" s="267"/>
      <c r="BI70" s="267"/>
      <c r="BJ70" s="267"/>
      <c r="BK70" s="267"/>
      <c r="BL70" s="267"/>
      <c r="BM70" s="267"/>
      <c r="BN70" s="267"/>
      <c r="BO70" s="267"/>
      <c r="BP70" s="267"/>
      <c r="BQ70" s="264">
        <v>64</v>
      </c>
      <c r="BR70" s="269"/>
      <c r="BS70" s="949"/>
      <c r="BT70" s="950"/>
      <c r="BU70" s="950"/>
      <c r="BV70" s="950"/>
      <c r="BW70" s="950"/>
      <c r="BX70" s="950"/>
      <c r="BY70" s="950"/>
      <c r="BZ70" s="950"/>
      <c r="CA70" s="950"/>
      <c r="CB70" s="950"/>
      <c r="CC70" s="950"/>
      <c r="CD70" s="950"/>
      <c r="CE70" s="950"/>
      <c r="CF70" s="950"/>
      <c r="CG70" s="951"/>
      <c r="CH70" s="946"/>
      <c r="CI70" s="947"/>
      <c r="CJ70" s="947"/>
      <c r="CK70" s="947"/>
      <c r="CL70" s="948"/>
      <c r="CM70" s="946"/>
      <c r="CN70" s="947"/>
      <c r="CO70" s="947"/>
      <c r="CP70" s="947"/>
      <c r="CQ70" s="948"/>
      <c r="CR70" s="946"/>
      <c r="CS70" s="947"/>
      <c r="CT70" s="947"/>
      <c r="CU70" s="947"/>
      <c r="CV70" s="948"/>
      <c r="CW70" s="946"/>
      <c r="CX70" s="947"/>
      <c r="CY70" s="947"/>
      <c r="CZ70" s="947"/>
      <c r="DA70" s="948"/>
      <c r="DB70" s="946"/>
      <c r="DC70" s="947"/>
      <c r="DD70" s="947"/>
      <c r="DE70" s="947"/>
      <c r="DF70" s="948"/>
      <c r="DG70" s="946"/>
      <c r="DH70" s="947"/>
      <c r="DI70" s="947"/>
      <c r="DJ70" s="947"/>
      <c r="DK70" s="948"/>
      <c r="DL70" s="946"/>
      <c r="DM70" s="947"/>
      <c r="DN70" s="947"/>
      <c r="DO70" s="947"/>
      <c r="DP70" s="948"/>
      <c r="DQ70" s="946"/>
      <c r="DR70" s="947"/>
      <c r="DS70" s="947"/>
      <c r="DT70" s="947"/>
      <c r="DU70" s="948"/>
      <c r="DV70" s="943"/>
      <c r="DW70" s="944"/>
      <c r="DX70" s="944"/>
      <c r="DY70" s="944"/>
      <c r="DZ70" s="945"/>
      <c r="EA70" s="248"/>
    </row>
    <row r="71" spans="1:131" s="249" customFormat="1" ht="26.25" customHeight="1">
      <c r="A71" s="263">
        <v>4</v>
      </c>
      <c r="B71" s="959" t="s">
        <v>595</v>
      </c>
      <c r="C71" s="960"/>
      <c r="D71" s="960"/>
      <c r="E71" s="960"/>
      <c r="F71" s="960"/>
      <c r="G71" s="960"/>
      <c r="H71" s="960"/>
      <c r="I71" s="960"/>
      <c r="J71" s="960"/>
      <c r="K71" s="960"/>
      <c r="L71" s="960"/>
      <c r="M71" s="960"/>
      <c r="N71" s="960"/>
      <c r="O71" s="960"/>
      <c r="P71" s="961"/>
      <c r="Q71" s="962">
        <v>9867</v>
      </c>
      <c r="R71" s="917"/>
      <c r="S71" s="917"/>
      <c r="T71" s="917"/>
      <c r="U71" s="917"/>
      <c r="V71" s="917">
        <v>6844</v>
      </c>
      <c r="W71" s="917"/>
      <c r="X71" s="917"/>
      <c r="Y71" s="917"/>
      <c r="Z71" s="917"/>
      <c r="AA71" s="917">
        <v>3023</v>
      </c>
      <c r="AB71" s="917"/>
      <c r="AC71" s="917"/>
      <c r="AD71" s="917"/>
      <c r="AE71" s="917"/>
      <c r="AF71" s="917">
        <v>3023</v>
      </c>
      <c r="AG71" s="917"/>
      <c r="AH71" s="917"/>
      <c r="AI71" s="917"/>
      <c r="AJ71" s="917"/>
      <c r="AK71" s="917" t="s">
        <v>605</v>
      </c>
      <c r="AL71" s="917"/>
      <c r="AM71" s="917"/>
      <c r="AN71" s="917"/>
      <c r="AO71" s="917"/>
      <c r="AP71" s="917" t="s">
        <v>605</v>
      </c>
      <c r="AQ71" s="917"/>
      <c r="AR71" s="917"/>
      <c r="AS71" s="917"/>
      <c r="AT71" s="917"/>
      <c r="AU71" s="917" t="s">
        <v>605</v>
      </c>
      <c r="AV71" s="917"/>
      <c r="AW71" s="917"/>
      <c r="AX71" s="917"/>
      <c r="AY71" s="917"/>
      <c r="AZ71" s="963"/>
      <c r="BA71" s="963"/>
      <c r="BB71" s="963"/>
      <c r="BC71" s="963"/>
      <c r="BD71" s="964"/>
      <c r="BE71" s="267"/>
      <c r="BF71" s="267"/>
      <c r="BG71" s="267"/>
      <c r="BH71" s="267"/>
      <c r="BI71" s="267"/>
      <c r="BJ71" s="267"/>
      <c r="BK71" s="267"/>
      <c r="BL71" s="267"/>
      <c r="BM71" s="267"/>
      <c r="BN71" s="267"/>
      <c r="BO71" s="267"/>
      <c r="BP71" s="267"/>
      <c r="BQ71" s="264">
        <v>65</v>
      </c>
      <c r="BR71" s="269"/>
      <c r="BS71" s="949"/>
      <c r="BT71" s="950"/>
      <c r="BU71" s="950"/>
      <c r="BV71" s="950"/>
      <c r="BW71" s="950"/>
      <c r="BX71" s="950"/>
      <c r="BY71" s="950"/>
      <c r="BZ71" s="950"/>
      <c r="CA71" s="950"/>
      <c r="CB71" s="950"/>
      <c r="CC71" s="950"/>
      <c r="CD71" s="950"/>
      <c r="CE71" s="950"/>
      <c r="CF71" s="950"/>
      <c r="CG71" s="951"/>
      <c r="CH71" s="946"/>
      <c r="CI71" s="947"/>
      <c r="CJ71" s="947"/>
      <c r="CK71" s="947"/>
      <c r="CL71" s="948"/>
      <c r="CM71" s="946"/>
      <c r="CN71" s="947"/>
      <c r="CO71" s="947"/>
      <c r="CP71" s="947"/>
      <c r="CQ71" s="948"/>
      <c r="CR71" s="946"/>
      <c r="CS71" s="947"/>
      <c r="CT71" s="947"/>
      <c r="CU71" s="947"/>
      <c r="CV71" s="948"/>
      <c r="CW71" s="946"/>
      <c r="CX71" s="947"/>
      <c r="CY71" s="947"/>
      <c r="CZ71" s="947"/>
      <c r="DA71" s="948"/>
      <c r="DB71" s="946"/>
      <c r="DC71" s="947"/>
      <c r="DD71" s="947"/>
      <c r="DE71" s="947"/>
      <c r="DF71" s="948"/>
      <c r="DG71" s="946"/>
      <c r="DH71" s="947"/>
      <c r="DI71" s="947"/>
      <c r="DJ71" s="947"/>
      <c r="DK71" s="948"/>
      <c r="DL71" s="946"/>
      <c r="DM71" s="947"/>
      <c r="DN71" s="947"/>
      <c r="DO71" s="947"/>
      <c r="DP71" s="948"/>
      <c r="DQ71" s="946"/>
      <c r="DR71" s="947"/>
      <c r="DS71" s="947"/>
      <c r="DT71" s="947"/>
      <c r="DU71" s="948"/>
      <c r="DV71" s="943"/>
      <c r="DW71" s="944"/>
      <c r="DX71" s="944"/>
      <c r="DY71" s="944"/>
      <c r="DZ71" s="945"/>
      <c r="EA71" s="248"/>
    </row>
    <row r="72" spans="1:131" s="249" customFormat="1" ht="26.25" customHeight="1">
      <c r="A72" s="263">
        <v>5</v>
      </c>
      <c r="B72" s="959" t="s">
        <v>596</v>
      </c>
      <c r="C72" s="960"/>
      <c r="D72" s="960"/>
      <c r="E72" s="960"/>
      <c r="F72" s="960"/>
      <c r="G72" s="960"/>
      <c r="H72" s="960"/>
      <c r="I72" s="960"/>
      <c r="J72" s="960"/>
      <c r="K72" s="960"/>
      <c r="L72" s="960"/>
      <c r="M72" s="960"/>
      <c r="N72" s="960"/>
      <c r="O72" s="960"/>
      <c r="P72" s="961"/>
      <c r="Q72" s="962">
        <v>704</v>
      </c>
      <c r="R72" s="917"/>
      <c r="S72" s="917"/>
      <c r="T72" s="917"/>
      <c r="U72" s="917"/>
      <c r="V72" s="917">
        <v>685</v>
      </c>
      <c r="W72" s="917"/>
      <c r="X72" s="917"/>
      <c r="Y72" s="917"/>
      <c r="Z72" s="917"/>
      <c r="AA72" s="917">
        <v>19</v>
      </c>
      <c r="AB72" s="917"/>
      <c r="AC72" s="917"/>
      <c r="AD72" s="917"/>
      <c r="AE72" s="917"/>
      <c r="AF72" s="917">
        <v>19</v>
      </c>
      <c r="AG72" s="917"/>
      <c r="AH72" s="917"/>
      <c r="AI72" s="917"/>
      <c r="AJ72" s="917"/>
      <c r="AK72" s="917">
        <v>14</v>
      </c>
      <c r="AL72" s="917"/>
      <c r="AM72" s="917"/>
      <c r="AN72" s="917"/>
      <c r="AO72" s="917"/>
      <c r="AP72" s="917" t="s">
        <v>605</v>
      </c>
      <c r="AQ72" s="917"/>
      <c r="AR72" s="917"/>
      <c r="AS72" s="917"/>
      <c r="AT72" s="917"/>
      <c r="AU72" s="917" t="s">
        <v>605</v>
      </c>
      <c r="AV72" s="917"/>
      <c r="AW72" s="917"/>
      <c r="AX72" s="917"/>
      <c r="AY72" s="917"/>
      <c r="AZ72" s="963"/>
      <c r="BA72" s="963"/>
      <c r="BB72" s="963"/>
      <c r="BC72" s="963"/>
      <c r="BD72" s="964"/>
      <c r="BE72" s="267"/>
      <c r="BF72" s="267"/>
      <c r="BG72" s="267"/>
      <c r="BH72" s="267"/>
      <c r="BI72" s="267"/>
      <c r="BJ72" s="267"/>
      <c r="BK72" s="267"/>
      <c r="BL72" s="267"/>
      <c r="BM72" s="267"/>
      <c r="BN72" s="267"/>
      <c r="BO72" s="267"/>
      <c r="BP72" s="267"/>
      <c r="BQ72" s="264">
        <v>66</v>
      </c>
      <c r="BR72" s="269"/>
      <c r="BS72" s="949"/>
      <c r="BT72" s="950"/>
      <c r="BU72" s="950"/>
      <c r="BV72" s="950"/>
      <c r="BW72" s="950"/>
      <c r="BX72" s="950"/>
      <c r="BY72" s="950"/>
      <c r="BZ72" s="950"/>
      <c r="CA72" s="950"/>
      <c r="CB72" s="950"/>
      <c r="CC72" s="950"/>
      <c r="CD72" s="950"/>
      <c r="CE72" s="950"/>
      <c r="CF72" s="950"/>
      <c r="CG72" s="951"/>
      <c r="CH72" s="946"/>
      <c r="CI72" s="947"/>
      <c r="CJ72" s="947"/>
      <c r="CK72" s="947"/>
      <c r="CL72" s="948"/>
      <c r="CM72" s="946"/>
      <c r="CN72" s="947"/>
      <c r="CO72" s="947"/>
      <c r="CP72" s="947"/>
      <c r="CQ72" s="948"/>
      <c r="CR72" s="946"/>
      <c r="CS72" s="947"/>
      <c r="CT72" s="947"/>
      <c r="CU72" s="947"/>
      <c r="CV72" s="948"/>
      <c r="CW72" s="946"/>
      <c r="CX72" s="947"/>
      <c r="CY72" s="947"/>
      <c r="CZ72" s="947"/>
      <c r="DA72" s="948"/>
      <c r="DB72" s="946"/>
      <c r="DC72" s="947"/>
      <c r="DD72" s="947"/>
      <c r="DE72" s="947"/>
      <c r="DF72" s="948"/>
      <c r="DG72" s="946"/>
      <c r="DH72" s="947"/>
      <c r="DI72" s="947"/>
      <c r="DJ72" s="947"/>
      <c r="DK72" s="948"/>
      <c r="DL72" s="946"/>
      <c r="DM72" s="947"/>
      <c r="DN72" s="947"/>
      <c r="DO72" s="947"/>
      <c r="DP72" s="948"/>
      <c r="DQ72" s="946"/>
      <c r="DR72" s="947"/>
      <c r="DS72" s="947"/>
      <c r="DT72" s="947"/>
      <c r="DU72" s="948"/>
      <c r="DV72" s="943"/>
      <c r="DW72" s="944"/>
      <c r="DX72" s="944"/>
      <c r="DY72" s="944"/>
      <c r="DZ72" s="945"/>
      <c r="EA72" s="248"/>
    </row>
    <row r="73" spans="1:131" s="249" customFormat="1" ht="26.25" customHeight="1">
      <c r="A73" s="263">
        <v>6</v>
      </c>
      <c r="B73" s="959" t="s">
        <v>597</v>
      </c>
      <c r="C73" s="960"/>
      <c r="D73" s="960"/>
      <c r="E73" s="960"/>
      <c r="F73" s="960"/>
      <c r="G73" s="960"/>
      <c r="H73" s="960"/>
      <c r="I73" s="960"/>
      <c r="J73" s="960"/>
      <c r="K73" s="960"/>
      <c r="L73" s="960"/>
      <c r="M73" s="960"/>
      <c r="N73" s="960"/>
      <c r="O73" s="960"/>
      <c r="P73" s="961"/>
      <c r="Q73" s="962">
        <v>534</v>
      </c>
      <c r="R73" s="917"/>
      <c r="S73" s="917"/>
      <c r="T73" s="917"/>
      <c r="U73" s="917"/>
      <c r="V73" s="917">
        <v>508</v>
      </c>
      <c r="W73" s="917"/>
      <c r="X73" s="917"/>
      <c r="Y73" s="917"/>
      <c r="Z73" s="917"/>
      <c r="AA73" s="917">
        <v>26</v>
      </c>
      <c r="AB73" s="917"/>
      <c r="AC73" s="917"/>
      <c r="AD73" s="917"/>
      <c r="AE73" s="917"/>
      <c r="AF73" s="917">
        <v>26</v>
      </c>
      <c r="AG73" s="917"/>
      <c r="AH73" s="917"/>
      <c r="AI73" s="917"/>
      <c r="AJ73" s="917"/>
      <c r="AK73" s="917">
        <v>5</v>
      </c>
      <c r="AL73" s="917"/>
      <c r="AM73" s="917"/>
      <c r="AN73" s="917"/>
      <c r="AO73" s="917"/>
      <c r="AP73" s="917" t="s">
        <v>605</v>
      </c>
      <c r="AQ73" s="917"/>
      <c r="AR73" s="917"/>
      <c r="AS73" s="917"/>
      <c r="AT73" s="917"/>
      <c r="AU73" s="917" t="s">
        <v>605</v>
      </c>
      <c r="AV73" s="917"/>
      <c r="AW73" s="917"/>
      <c r="AX73" s="917"/>
      <c r="AY73" s="917"/>
      <c r="AZ73" s="963"/>
      <c r="BA73" s="963"/>
      <c r="BB73" s="963"/>
      <c r="BC73" s="963"/>
      <c r="BD73" s="964"/>
      <c r="BE73" s="267"/>
      <c r="BF73" s="267"/>
      <c r="BG73" s="267"/>
      <c r="BH73" s="267"/>
      <c r="BI73" s="267"/>
      <c r="BJ73" s="267"/>
      <c r="BK73" s="267"/>
      <c r="BL73" s="267"/>
      <c r="BM73" s="267"/>
      <c r="BN73" s="267"/>
      <c r="BO73" s="267"/>
      <c r="BP73" s="267"/>
      <c r="BQ73" s="264">
        <v>67</v>
      </c>
      <c r="BR73" s="269"/>
      <c r="BS73" s="949"/>
      <c r="BT73" s="950"/>
      <c r="BU73" s="950"/>
      <c r="BV73" s="950"/>
      <c r="BW73" s="950"/>
      <c r="BX73" s="950"/>
      <c r="BY73" s="950"/>
      <c r="BZ73" s="950"/>
      <c r="CA73" s="950"/>
      <c r="CB73" s="950"/>
      <c r="CC73" s="950"/>
      <c r="CD73" s="950"/>
      <c r="CE73" s="950"/>
      <c r="CF73" s="950"/>
      <c r="CG73" s="951"/>
      <c r="CH73" s="946"/>
      <c r="CI73" s="947"/>
      <c r="CJ73" s="947"/>
      <c r="CK73" s="947"/>
      <c r="CL73" s="948"/>
      <c r="CM73" s="946"/>
      <c r="CN73" s="947"/>
      <c r="CO73" s="947"/>
      <c r="CP73" s="947"/>
      <c r="CQ73" s="948"/>
      <c r="CR73" s="946"/>
      <c r="CS73" s="947"/>
      <c r="CT73" s="947"/>
      <c r="CU73" s="947"/>
      <c r="CV73" s="948"/>
      <c r="CW73" s="946"/>
      <c r="CX73" s="947"/>
      <c r="CY73" s="947"/>
      <c r="CZ73" s="947"/>
      <c r="DA73" s="948"/>
      <c r="DB73" s="946"/>
      <c r="DC73" s="947"/>
      <c r="DD73" s="947"/>
      <c r="DE73" s="947"/>
      <c r="DF73" s="948"/>
      <c r="DG73" s="946"/>
      <c r="DH73" s="947"/>
      <c r="DI73" s="947"/>
      <c r="DJ73" s="947"/>
      <c r="DK73" s="948"/>
      <c r="DL73" s="946"/>
      <c r="DM73" s="947"/>
      <c r="DN73" s="947"/>
      <c r="DO73" s="947"/>
      <c r="DP73" s="948"/>
      <c r="DQ73" s="946"/>
      <c r="DR73" s="947"/>
      <c r="DS73" s="947"/>
      <c r="DT73" s="947"/>
      <c r="DU73" s="948"/>
      <c r="DV73" s="943"/>
      <c r="DW73" s="944"/>
      <c r="DX73" s="944"/>
      <c r="DY73" s="944"/>
      <c r="DZ73" s="945"/>
      <c r="EA73" s="248"/>
    </row>
    <row r="74" spans="1:131" s="249" customFormat="1" ht="26.25" customHeight="1">
      <c r="A74" s="263">
        <v>7</v>
      </c>
      <c r="B74" s="959" t="s">
        <v>598</v>
      </c>
      <c r="C74" s="960"/>
      <c r="D74" s="960"/>
      <c r="E74" s="960"/>
      <c r="F74" s="960"/>
      <c r="G74" s="960"/>
      <c r="H74" s="960"/>
      <c r="I74" s="960"/>
      <c r="J74" s="960"/>
      <c r="K74" s="960"/>
      <c r="L74" s="960"/>
      <c r="M74" s="960"/>
      <c r="N74" s="960"/>
      <c r="O74" s="960"/>
      <c r="P74" s="961"/>
      <c r="Q74" s="962">
        <v>171935</v>
      </c>
      <c r="R74" s="917"/>
      <c r="S74" s="917"/>
      <c r="T74" s="917"/>
      <c r="U74" s="917"/>
      <c r="V74" s="917">
        <v>162213</v>
      </c>
      <c r="W74" s="917"/>
      <c r="X74" s="917"/>
      <c r="Y74" s="917"/>
      <c r="Z74" s="917"/>
      <c r="AA74" s="917">
        <v>9722</v>
      </c>
      <c r="AB74" s="917"/>
      <c r="AC74" s="917"/>
      <c r="AD74" s="917"/>
      <c r="AE74" s="917"/>
      <c r="AF74" s="917">
        <v>9719</v>
      </c>
      <c r="AG74" s="917"/>
      <c r="AH74" s="917"/>
      <c r="AI74" s="917"/>
      <c r="AJ74" s="917"/>
      <c r="AK74" s="917">
        <v>4660</v>
      </c>
      <c r="AL74" s="917"/>
      <c r="AM74" s="917"/>
      <c r="AN74" s="917"/>
      <c r="AO74" s="917"/>
      <c r="AP74" s="967" t="s">
        <v>605</v>
      </c>
      <c r="AQ74" s="966"/>
      <c r="AR74" s="966"/>
      <c r="AS74" s="966"/>
      <c r="AT74" s="916"/>
      <c r="AU74" s="967" t="s">
        <v>605</v>
      </c>
      <c r="AV74" s="966"/>
      <c r="AW74" s="966"/>
      <c r="AX74" s="966"/>
      <c r="AY74" s="916"/>
      <c r="AZ74" s="963"/>
      <c r="BA74" s="963"/>
      <c r="BB74" s="963"/>
      <c r="BC74" s="963"/>
      <c r="BD74" s="964"/>
      <c r="BE74" s="267"/>
      <c r="BF74" s="267"/>
      <c r="BG74" s="267"/>
      <c r="BH74" s="267"/>
      <c r="BI74" s="267"/>
      <c r="BJ74" s="267"/>
      <c r="BK74" s="267"/>
      <c r="BL74" s="267"/>
      <c r="BM74" s="267"/>
      <c r="BN74" s="267"/>
      <c r="BO74" s="267"/>
      <c r="BP74" s="267"/>
      <c r="BQ74" s="264">
        <v>68</v>
      </c>
      <c r="BR74" s="269"/>
      <c r="BS74" s="949"/>
      <c r="BT74" s="950"/>
      <c r="BU74" s="950"/>
      <c r="BV74" s="950"/>
      <c r="BW74" s="950"/>
      <c r="BX74" s="950"/>
      <c r="BY74" s="950"/>
      <c r="BZ74" s="950"/>
      <c r="CA74" s="950"/>
      <c r="CB74" s="950"/>
      <c r="CC74" s="950"/>
      <c r="CD74" s="950"/>
      <c r="CE74" s="950"/>
      <c r="CF74" s="950"/>
      <c r="CG74" s="951"/>
      <c r="CH74" s="946"/>
      <c r="CI74" s="947"/>
      <c r="CJ74" s="947"/>
      <c r="CK74" s="947"/>
      <c r="CL74" s="948"/>
      <c r="CM74" s="946"/>
      <c r="CN74" s="947"/>
      <c r="CO74" s="947"/>
      <c r="CP74" s="947"/>
      <c r="CQ74" s="948"/>
      <c r="CR74" s="946"/>
      <c r="CS74" s="947"/>
      <c r="CT74" s="947"/>
      <c r="CU74" s="947"/>
      <c r="CV74" s="948"/>
      <c r="CW74" s="946"/>
      <c r="CX74" s="947"/>
      <c r="CY74" s="947"/>
      <c r="CZ74" s="947"/>
      <c r="DA74" s="948"/>
      <c r="DB74" s="946"/>
      <c r="DC74" s="947"/>
      <c r="DD74" s="947"/>
      <c r="DE74" s="947"/>
      <c r="DF74" s="948"/>
      <c r="DG74" s="946"/>
      <c r="DH74" s="947"/>
      <c r="DI74" s="947"/>
      <c r="DJ74" s="947"/>
      <c r="DK74" s="948"/>
      <c r="DL74" s="946"/>
      <c r="DM74" s="947"/>
      <c r="DN74" s="947"/>
      <c r="DO74" s="947"/>
      <c r="DP74" s="948"/>
      <c r="DQ74" s="946"/>
      <c r="DR74" s="947"/>
      <c r="DS74" s="947"/>
      <c r="DT74" s="947"/>
      <c r="DU74" s="948"/>
      <c r="DV74" s="943"/>
      <c r="DW74" s="944"/>
      <c r="DX74" s="944"/>
      <c r="DY74" s="944"/>
      <c r="DZ74" s="945"/>
      <c r="EA74" s="248"/>
    </row>
    <row r="75" spans="1:131" s="249" customFormat="1" ht="26.25" customHeight="1">
      <c r="A75" s="263">
        <v>8</v>
      </c>
      <c r="B75" s="959"/>
      <c r="C75" s="960"/>
      <c r="D75" s="960"/>
      <c r="E75" s="960"/>
      <c r="F75" s="960"/>
      <c r="G75" s="960"/>
      <c r="H75" s="960"/>
      <c r="I75" s="960"/>
      <c r="J75" s="960"/>
      <c r="K75" s="960"/>
      <c r="L75" s="960"/>
      <c r="M75" s="960"/>
      <c r="N75" s="960"/>
      <c r="O75" s="960"/>
      <c r="P75" s="961"/>
      <c r="Q75" s="965"/>
      <c r="R75" s="966"/>
      <c r="S75" s="966"/>
      <c r="T75" s="966"/>
      <c r="U75" s="916"/>
      <c r="V75" s="967"/>
      <c r="W75" s="966"/>
      <c r="X75" s="966"/>
      <c r="Y75" s="966"/>
      <c r="Z75" s="916"/>
      <c r="AA75" s="967"/>
      <c r="AB75" s="966"/>
      <c r="AC75" s="966"/>
      <c r="AD75" s="966"/>
      <c r="AE75" s="916"/>
      <c r="AF75" s="967"/>
      <c r="AG75" s="966"/>
      <c r="AH75" s="966"/>
      <c r="AI75" s="966"/>
      <c r="AJ75" s="916"/>
      <c r="AK75" s="967"/>
      <c r="AL75" s="966"/>
      <c r="AM75" s="966"/>
      <c r="AN75" s="966"/>
      <c r="AO75" s="916"/>
      <c r="AP75" s="967"/>
      <c r="AQ75" s="966"/>
      <c r="AR75" s="966"/>
      <c r="AS75" s="966"/>
      <c r="AT75" s="916"/>
      <c r="AU75" s="967"/>
      <c r="AV75" s="966"/>
      <c r="AW75" s="966"/>
      <c r="AX75" s="966"/>
      <c r="AY75" s="916"/>
      <c r="AZ75" s="963"/>
      <c r="BA75" s="963"/>
      <c r="BB75" s="963"/>
      <c r="BC75" s="963"/>
      <c r="BD75" s="964"/>
      <c r="BE75" s="267"/>
      <c r="BF75" s="267"/>
      <c r="BG75" s="267"/>
      <c r="BH75" s="267"/>
      <c r="BI75" s="267"/>
      <c r="BJ75" s="267"/>
      <c r="BK75" s="267"/>
      <c r="BL75" s="267"/>
      <c r="BM75" s="267"/>
      <c r="BN75" s="267"/>
      <c r="BO75" s="267"/>
      <c r="BP75" s="267"/>
      <c r="BQ75" s="264">
        <v>69</v>
      </c>
      <c r="BR75" s="269"/>
      <c r="BS75" s="949"/>
      <c r="BT75" s="950"/>
      <c r="BU75" s="950"/>
      <c r="BV75" s="950"/>
      <c r="BW75" s="950"/>
      <c r="BX75" s="950"/>
      <c r="BY75" s="950"/>
      <c r="BZ75" s="950"/>
      <c r="CA75" s="950"/>
      <c r="CB75" s="950"/>
      <c r="CC75" s="950"/>
      <c r="CD75" s="950"/>
      <c r="CE75" s="950"/>
      <c r="CF75" s="950"/>
      <c r="CG75" s="951"/>
      <c r="CH75" s="946"/>
      <c r="CI75" s="947"/>
      <c r="CJ75" s="947"/>
      <c r="CK75" s="947"/>
      <c r="CL75" s="948"/>
      <c r="CM75" s="946"/>
      <c r="CN75" s="947"/>
      <c r="CO75" s="947"/>
      <c r="CP75" s="947"/>
      <c r="CQ75" s="948"/>
      <c r="CR75" s="946"/>
      <c r="CS75" s="947"/>
      <c r="CT75" s="947"/>
      <c r="CU75" s="947"/>
      <c r="CV75" s="948"/>
      <c r="CW75" s="946"/>
      <c r="CX75" s="947"/>
      <c r="CY75" s="947"/>
      <c r="CZ75" s="947"/>
      <c r="DA75" s="948"/>
      <c r="DB75" s="946"/>
      <c r="DC75" s="947"/>
      <c r="DD75" s="947"/>
      <c r="DE75" s="947"/>
      <c r="DF75" s="948"/>
      <c r="DG75" s="946"/>
      <c r="DH75" s="947"/>
      <c r="DI75" s="947"/>
      <c r="DJ75" s="947"/>
      <c r="DK75" s="948"/>
      <c r="DL75" s="946"/>
      <c r="DM75" s="947"/>
      <c r="DN75" s="947"/>
      <c r="DO75" s="947"/>
      <c r="DP75" s="948"/>
      <c r="DQ75" s="946"/>
      <c r="DR75" s="947"/>
      <c r="DS75" s="947"/>
      <c r="DT75" s="947"/>
      <c r="DU75" s="948"/>
      <c r="DV75" s="943"/>
      <c r="DW75" s="944"/>
      <c r="DX75" s="944"/>
      <c r="DY75" s="944"/>
      <c r="DZ75" s="945"/>
      <c r="EA75" s="248"/>
    </row>
    <row r="76" spans="1:131" s="249" customFormat="1" ht="26.25" customHeight="1">
      <c r="A76" s="263">
        <v>9</v>
      </c>
      <c r="B76" s="959"/>
      <c r="C76" s="960"/>
      <c r="D76" s="960"/>
      <c r="E76" s="960"/>
      <c r="F76" s="960"/>
      <c r="G76" s="960"/>
      <c r="H76" s="960"/>
      <c r="I76" s="960"/>
      <c r="J76" s="960"/>
      <c r="K76" s="960"/>
      <c r="L76" s="960"/>
      <c r="M76" s="960"/>
      <c r="N76" s="960"/>
      <c r="O76" s="960"/>
      <c r="P76" s="961"/>
      <c r="Q76" s="965"/>
      <c r="R76" s="966"/>
      <c r="S76" s="966"/>
      <c r="T76" s="966"/>
      <c r="U76" s="916"/>
      <c r="V76" s="967"/>
      <c r="W76" s="966"/>
      <c r="X76" s="966"/>
      <c r="Y76" s="966"/>
      <c r="Z76" s="916"/>
      <c r="AA76" s="967"/>
      <c r="AB76" s="966"/>
      <c r="AC76" s="966"/>
      <c r="AD76" s="966"/>
      <c r="AE76" s="916"/>
      <c r="AF76" s="967"/>
      <c r="AG76" s="966"/>
      <c r="AH76" s="966"/>
      <c r="AI76" s="966"/>
      <c r="AJ76" s="916"/>
      <c r="AK76" s="967"/>
      <c r="AL76" s="966"/>
      <c r="AM76" s="966"/>
      <c r="AN76" s="966"/>
      <c r="AO76" s="916"/>
      <c r="AP76" s="967"/>
      <c r="AQ76" s="966"/>
      <c r="AR76" s="966"/>
      <c r="AS76" s="966"/>
      <c r="AT76" s="916"/>
      <c r="AU76" s="967"/>
      <c r="AV76" s="966"/>
      <c r="AW76" s="966"/>
      <c r="AX76" s="966"/>
      <c r="AY76" s="916"/>
      <c r="AZ76" s="963"/>
      <c r="BA76" s="963"/>
      <c r="BB76" s="963"/>
      <c r="BC76" s="963"/>
      <c r="BD76" s="964"/>
      <c r="BE76" s="267"/>
      <c r="BF76" s="267"/>
      <c r="BG76" s="267"/>
      <c r="BH76" s="267"/>
      <c r="BI76" s="267"/>
      <c r="BJ76" s="267"/>
      <c r="BK76" s="267"/>
      <c r="BL76" s="267"/>
      <c r="BM76" s="267"/>
      <c r="BN76" s="267"/>
      <c r="BO76" s="267"/>
      <c r="BP76" s="267"/>
      <c r="BQ76" s="264">
        <v>70</v>
      </c>
      <c r="BR76" s="269"/>
      <c r="BS76" s="949"/>
      <c r="BT76" s="950"/>
      <c r="BU76" s="950"/>
      <c r="BV76" s="950"/>
      <c r="BW76" s="950"/>
      <c r="BX76" s="950"/>
      <c r="BY76" s="950"/>
      <c r="BZ76" s="950"/>
      <c r="CA76" s="950"/>
      <c r="CB76" s="950"/>
      <c r="CC76" s="950"/>
      <c r="CD76" s="950"/>
      <c r="CE76" s="950"/>
      <c r="CF76" s="950"/>
      <c r="CG76" s="951"/>
      <c r="CH76" s="946"/>
      <c r="CI76" s="947"/>
      <c r="CJ76" s="947"/>
      <c r="CK76" s="947"/>
      <c r="CL76" s="948"/>
      <c r="CM76" s="946"/>
      <c r="CN76" s="947"/>
      <c r="CO76" s="947"/>
      <c r="CP76" s="947"/>
      <c r="CQ76" s="948"/>
      <c r="CR76" s="946"/>
      <c r="CS76" s="947"/>
      <c r="CT76" s="947"/>
      <c r="CU76" s="947"/>
      <c r="CV76" s="948"/>
      <c r="CW76" s="946"/>
      <c r="CX76" s="947"/>
      <c r="CY76" s="947"/>
      <c r="CZ76" s="947"/>
      <c r="DA76" s="948"/>
      <c r="DB76" s="946"/>
      <c r="DC76" s="947"/>
      <c r="DD76" s="947"/>
      <c r="DE76" s="947"/>
      <c r="DF76" s="948"/>
      <c r="DG76" s="946"/>
      <c r="DH76" s="947"/>
      <c r="DI76" s="947"/>
      <c r="DJ76" s="947"/>
      <c r="DK76" s="948"/>
      <c r="DL76" s="946"/>
      <c r="DM76" s="947"/>
      <c r="DN76" s="947"/>
      <c r="DO76" s="947"/>
      <c r="DP76" s="948"/>
      <c r="DQ76" s="946"/>
      <c r="DR76" s="947"/>
      <c r="DS76" s="947"/>
      <c r="DT76" s="947"/>
      <c r="DU76" s="948"/>
      <c r="DV76" s="943"/>
      <c r="DW76" s="944"/>
      <c r="DX76" s="944"/>
      <c r="DY76" s="944"/>
      <c r="DZ76" s="945"/>
      <c r="EA76" s="248"/>
    </row>
    <row r="77" spans="1:131" s="249" customFormat="1" ht="26.25" customHeight="1">
      <c r="A77" s="263">
        <v>10</v>
      </c>
      <c r="B77" s="959"/>
      <c r="C77" s="960"/>
      <c r="D77" s="960"/>
      <c r="E77" s="960"/>
      <c r="F77" s="960"/>
      <c r="G77" s="960"/>
      <c r="H77" s="960"/>
      <c r="I77" s="960"/>
      <c r="J77" s="960"/>
      <c r="K77" s="960"/>
      <c r="L77" s="960"/>
      <c r="M77" s="960"/>
      <c r="N77" s="960"/>
      <c r="O77" s="960"/>
      <c r="P77" s="961"/>
      <c r="Q77" s="965"/>
      <c r="R77" s="966"/>
      <c r="S77" s="966"/>
      <c r="T77" s="966"/>
      <c r="U77" s="916"/>
      <c r="V77" s="967"/>
      <c r="W77" s="966"/>
      <c r="X77" s="966"/>
      <c r="Y77" s="966"/>
      <c r="Z77" s="916"/>
      <c r="AA77" s="967"/>
      <c r="AB77" s="966"/>
      <c r="AC77" s="966"/>
      <c r="AD77" s="966"/>
      <c r="AE77" s="916"/>
      <c r="AF77" s="967"/>
      <c r="AG77" s="966"/>
      <c r="AH77" s="966"/>
      <c r="AI77" s="966"/>
      <c r="AJ77" s="916"/>
      <c r="AK77" s="967"/>
      <c r="AL77" s="966"/>
      <c r="AM77" s="966"/>
      <c r="AN77" s="966"/>
      <c r="AO77" s="916"/>
      <c r="AP77" s="967"/>
      <c r="AQ77" s="966"/>
      <c r="AR77" s="966"/>
      <c r="AS77" s="966"/>
      <c r="AT77" s="916"/>
      <c r="AU77" s="967"/>
      <c r="AV77" s="966"/>
      <c r="AW77" s="966"/>
      <c r="AX77" s="966"/>
      <c r="AY77" s="916"/>
      <c r="AZ77" s="963"/>
      <c r="BA77" s="963"/>
      <c r="BB77" s="963"/>
      <c r="BC77" s="963"/>
      <c r="BD77" s="964"/>
      <c r="BE77" s="267"/>
      <c r="BF77" s="267"/>
      <c r="BG77" s="267"/>
      <c r="BH77" s="267"/>
      <c r="BI77" s="267"/>
      <c r="BJ77" s="267"/>
      <c r="BK77" s="267"/>
      <c r="BL77" s="267"/>
      <c r="BM77" s="267"/>
      <c r="BN77" s="267"/>
      <c r="BO77" s="267"/>
      <c r="BP77" s="267"/>
      <c r="BQ77" s="264">
        <v>71</v>
      </c>
      <c r="BR77" s="269"/>
      <c r="BS77" s="949"/>
      <c r="BT77" s="950"/>
      <c r="BU77" s="950"/>
      <c r="BV77" s="950"/>
      <c r="BW77" s="950"/>
      <c r="BX77" s="950"/>
      <c r="BY77" s="950"/>
      <c r="BZ77" s="950"/>
      <c r="CA77" s="950"/>
      <c r="CB77" s="950"/>
      <c r="CC77" s="950"/>
      <c r="CD77" s="950"/>
      <c r="CE77" s="950"/>
      <c r="CF77" s="950"/>
      <c r="CG77" s="951"/>
      <c r="CH77" s="946"/>
      <c r="CI77" s="947"/>
      <c r="CJ77" s="947"/>
      <c r="CK77" s="947"/>
      <c r="CL77" s="948"/>
      <c r="CM77" s="946"/>
      <c r="CN77" s="947"/>
      <c r="CO77" s="947"/>
      <c r="CP77" s="947"/>
      <c r="CQ77" s="948"/>
      <c r="CR77" s="946"/>
      <c r="CS77" s="947"/>
      <c r="CT77" s="947"/>
      <c r="CU77" s="947"/>
      <c r="CV77" s="948"/>
      <c r="CW77" s="946"/>
      <c r="CX77" s="947"/>
      <c r="CY77" s="947"/>
      <c r="CZ77" s="947"/>
      <c r="DA77" s="948"/>
      <c r="DB77" s="946"/>
      <c r="DC77" s="947"/>
      <c r="DD77" s="947"/>
      <c r="DE77" s="947"/>
      <c r="DF77" s="948"/>
      <c r="DG77" s="946"/>
      <c r="DH77" s="947"/>
      <c r="DI77" s="947"/>
      <c r="DJ77" s="947"/>
      <c r="DK77" s="948"/>
      <c r="DL77" s="946"/>
      <c r="DM77" s="947"/>
      <c r="DN77" s="947"/>
      <c r="DO77" s="947"/>
      <c r="DP77" s="948"/>
      <c r="DQ77" s="946"/>
      <c r="DR77" s="947"/>
      <c r="DS77" s="947"/>
      <c r="DT77" s="947"/>
      <c r="DU77" s="948"/>
      <c r="DV77" s="943"/>
      <c r="DW77" s="944"/>
      <c r="DX77" s="944"/>
      <c r="DY77" s="944"/>
      <c r="DZ77" s="945"/>
      <c r="EA77" s="248"/>
    </row>
    <row r="78" spans="1:131" s="249" customFormat="1" ht="26.25" customHeight="1">
      <c r="A78" s="263">
        <v>11</v>
      </c>
      <c r="B78" s="959"/>
      <c r="C78" s="960"/>
      <c r="D78" s="960"/>
      <c r="E78" s="960"/>
      <c r="F78" s="960"/>
      <c r="G78" s="960"/>
      <c r="H78" s="960"/>
      <c r="I78" s="960"/>
      <c r="J78" s="960"/>
      <c r="K78" s="960"/>
      <c r="L78" s="960"/>
      <c r="M78" s="960"/>
      <c r="N78" s="960"/>
      <c r="O78" s="960"/>
      <c r="P78" s="961"/>
      <c r="Q78" s="962"/>
      <c r="R78" s="917"/>
      <c r="S78" s="917"/>
      <c r="T78" s="917"/>
      <c r="U78" s="917"/>
      <c r="V78" s="917"/>
      <c r="W78" s="917"/>
      <c r="X78" s="917"/>
      <c r="Y78" s="917"/>
      <c r="Z78" s="917"/>
      <c r="AA78" s="917"/>
      <c r="AB78" s="917"/>
      <c r="AC78" s="917"/>
      <c r="AD78" s="917"/>
      <c r="AE78" s="917"/>
      <c r="AF78" s="917"/>
      <c r="AG78" s="917"/>
      <c r="AH78" s="917"/>
      <c r="AI78" s="917"/>
      <c r="AJ78" s="917"/>
      <c r="AK78" s="917"/>
      <c r="AL78" s="917"/>
      <c r="AM78" s="917"/>
      <c r="AN78" s="917"/>
      <c r="AO78" s="917"/>
      <c r="AP78" s="917"/>
      <c r="AQ78" s="917"/>
      <c r="AR78" s="917"/>
      <c r="AS78" s="917"/>
      <c r="AT78" s="917"/>
      <c r="AU78" s="917"/>
      <c r="AV78" s="917"/>
      <c r="AW78" s="917"/>
      <c r="AX78" s="917"/>
      <c r="AY78" s="917"/>
      <c r="AZ78" s="963"/>
      <c r="BA78" s="963"/>
      <c r="BB78" s="963"/>
      <c r="BC78" s="963"/>
      <c r="BD78" s="964"/>
      <c r="BE78" s="267"/>
      <c r="BF78" s="267"/>
      <c r="BG78" s="267"/>
      <c r="BH78" s="267"/>
      <c r="BI78" s="267"/>
      <c r="BJ78" s="270"/>
      <c r="BK78" s="270"/>
      <c r="BL78" s="270"/>
      <c r="BM78" s="270"/>
      <c r="BN78" s="270"/>
      <c r="BO78" s="267"/>
      <c r="BP78" s="267"/>
      <c r="BQ78" s="264">
        <v>72</v>
      </c>
      <c r="BR78" s="269"/>
      <c r="BS78" s="949"/>
      <c r="BT78" s="950"/>
      <c r="BU78" s="950"/>
      <c r="BV78" s="950"/>
      <c r="BW78" s="950"/>
      <c r="BX78" s="950"/>
      <c r="BY78" s="950"/>
      <c r="BZ78" s="950"/>
      <c r="CA78" s="950"/>
      <c r="CB78" s="950"/>
      <c r="CC78" s="950"/>
      <c r="CD78" s="950"/>
      <c r="CE78" s="950"/>
      <c r="CF78" s="950"/>
      <c r="CG78" s="951"/>
      <c r="CH78" s="946"/>
      <c r="CI78" s="947"/>
      <c r="CJ78" s="947"/>
      <c r="CK78" s="947"/>
      <c r="CL78" s="948"/>
      <c r="CM78" s="946"/>
      <c r="CN78" s="947"/>
      <c r="CO78" s="947"/>
      <c r="CP78" s="947"/>
      <c r="CQ78" s="948"/>
      <c r="CR78" s="946"/>
      <c r="CS78" s="947"/>
      <c r="CT78" s="947"/>
      <c r="CU78" s="947"/>
      <c r="CV78" s="948"/>
      <c r="CW78" s="946"/>
      <c r="CX78" s="947"/>
      <c r="CY78" s="947"/>
      <c r="CZ78" s="947"/>
      <c r="DA78" s="948"/>
      <c r="DB78" s="946"/>
      <c r="DC78" s="947"/>
      <c r="DD78" s="947"/>
      <c r="DE78" s="947"/>
      <c r="DF78" s="948"/>
      <c r="DG78" s="946"/>
      <c r="DH78" s="947"/>
      <c r="DI78" s="947"/>
      <c r="DJ78" s="947"/>
      <c r="DK78" s="948"/>
      <c r="DL78" s="946"/>
      <c r="DM78" s="947"/>
      <c r="DN78" s="947"/>
      <c r="DO78" s="947"/>
      <c r="DP78" s="948"/>
      <c r="DQ78" s="946"/>
      <c r="DR78" s="947"/>
      <c r="DS78" s="947"/>
      <c r="DT78" s="947"/>
      <c r="DU78" s="948"/>
      <c r="DV78" s="943"/>
      <c r="DW78" s="944"/>
      <c r="DX78" s="944"/>
      <c r="DY78" s="944"/>
      <c r="DZ78" s="945"/>
      <c r="EA78" s="248"/>
    </row>
    <row r="79" spans="1:131" s="249" customFormat="1" ht="26.25" customHeight="1">
      <c r="A79" s="263">
        <v>12</v>
      </c>
      <c r="B79" s="959"/>
      <c r="C79" s="960"/>
      <c r="D79" s="960"/>
      <c r="E79" s="960"/>
      <c r="F79" s="960"/>
      <c r="G79" s="960"/>
      <c r="H79" s="960"/>
      <c r="I79" s="960"/>
      <c r="J79" s="960"/>
      <c r="K79" s="960"/>
      <c r="L79" s="960"/>
      <c r="M79" s="960"/>
      <c r="N79" s="960"/>
      <c r="O79" s="960"/>
      <c r="P79" s="961"/>
      <c r="Q79" s="962"/>
      <c r="R79" s="917"/>
      <c r="S79" s="917"/>
      <c r="T79" s="917"/>
      <c r="U79" s="917"/>
      <c r="V79" s="917"/>
      <c r="W79" s="917"/>
      <c r="X79" s="917"/>
      <c r="Y79" s="917"/>
      <c r="Z79" s="917"/>
      <c r="AA79" s="917"/>
      <c r="AB79" s="917"/>
      <c r="AC79" s="917"/>
      <c r="AD79" s="917"/>
      <c r="AE79" s="917"/>
      <c r="AF79" s="917"/>
      <c r="AG79" s="917"/>
      <c r="AH79" s="917"/>
      <c r="AI79" s="917"/>
      <c r="AJ79" s="917"/>
      <c r="AK79" s="917"/>
      <c r="AL79" s="917"/>
      <c r="AM79" s="917"/>
      <c r="AN79" s="917"/>
      <c r="AO79" s="917"/>
      <c r="AP79" s="917"/>
      <c r="AQ79" s="917"/>
      <c r="AR79" s="917"/>
      <c r="AS79" s="917"/>
      <c r="AT79" s="917"/>
      <c r="AU79" s="917"/>
      <c r="AV79" s="917"/>
      <c r="AW79" s="917"/>
      <c r="AX79" s="917"/>
      <c r="AY79" s="917"/>
      <c r="AZ79" s="963"/>
      <c r="BA79" s="963"/>
      <c r="BB79" s="963"/>
      <c r="BC79" s="963"/>
      <c r="BD79" s="964"/>
      <c r="BE79" s="267"/>
      <c r="BF79" s="267"/>
      <c r="BG79" s="267"/>
      <c r="BH79" s="267"/>
      <c r="BI79" s="267"/>
      <c r="BJ79" s="270"/>
      <c r="BK79" s="270"/>
      <c r="BL79" s="270"/>
      <c r="BM79" s="270"/>
      <c r="BN79" s="270"/>
      <c r="BO79" s="267"/>
      <c r="BP79" s="267"/>
      <c r="BQ79" s="264">
        <v>73</v>
      </c>
      <c r="BR79" s="269"/>
      <c r="BS79" s="949"/>
      <c r="BT79" s="950"/>
      <c r="BU79" s="950"/>
      <c r="BV79" s="950"/>
      <c r="BW79" s="950"/>
      <c r="BX79" s="950"/>
      <c r="BY79" s="950"/>
      <c r="BZ79" s="950"/>
      <c r="CA79" s="950"/>
      <c r="CB79" s="950"/>
      <c r="CC79" s="950"/>
      <c r="CD79" s="950"/>
      <c r="CE79" s="950"/>
      <c r="CF79" s="950"/>
      <c r="CG79" s="951"/>
      <c r="CH79" s="946"/>
      <c r="CI79" s="947"/>
      <c r="CJ79" s="947"/>
      <c r="CK79" s="947"/>
      <c r="CL79" s="948"/>
      <c r="CM79" s="946"/>
      <c r="CN79" s="947"/>
      <c r="CO79" s="947"/>
      <c r="CP79" s="947"/>
      <c r="CQ79" s="948"/>
      <c r="CR79" s="946"/>
      <c r="CS79" s="947"/>
      <c r="CT79" s="947"/>
      <c r="CU79" s="947"/>
      <c r="CV79" s="948"/>
      <c r="CW79" s="946"/>
      <c r="CX79" s="947"/>
      <c r="CY79" s="947"/>
      <c r="CZ79" s="947"/>
      <c r="DA79" s="948"/>
      <c r="DB79" s="946"/>
      <c r="DC79" s="947"/>
      <c r="DD79" s="947"/>
      <c r="DE79" s="947"/>
      <c r="DF79" s="948"/>
      <c r="DG79" s="946"/>
      <c r="DH79" s="947"/>
      <c r="DI79" s="947"/>
      <c r="DJ79" s="947"/>
      <c r="DK79" s="948"/>
      <c r="DL79" s="946"/>
      <c r="DM79" s="947"/>
      <c r="DN79" s="947"/>
      <c r="DO79" s="947"/>
      <c r="DP79" s="948"/>
      <c r="DQ79" s="946"/>
      <c r="DR79" s="947"/>
      <c r="DS79" s="947"/>
      <c r="DT79" s="947"/>
      <c r="DU79" s="948"/>
      <c r="DV79" s="943"/>
      <c r="DW79" s="944"/>
      <c r="DX79" s="944"/>
      <c r="DY79" s="944"/>
      <c r="DZ79" s="945"/>
      <c r="EA79" s="248"/>
    </row>
    <row r="80" spans="1:131" s="249" customFormat="1" ht="26.25" customHeight="1">
      <c r="A80" s="263">
        <v>13</v>
      </c>
      <c r="B80" s="959"/>
      <c r="C80" s="960"/>
      <c r="D80" s="960"/>
      <c r="E80" s="960"/>
      <c r="F80" s="960"/>
      <c r="G80" s="960"/>
      <c r="H80" s="960"/>
      <c r="I80" s="960"/>
      <c r="J80" s="960"/>
      <c r="K80" s="960"/>
      <c r="L80" s="960"/>
      <c r="M80" s="960"/>
      <c r="N80" s="960"/>
      <c r="O80" s="960"/>
      <c r="P80" s="961"/>
      <c r="Q80" s="962"/>
      <c r="R80" s="917"/>
      <c r="S80" s="917"/>
      <c r="T80" s="917"/>
      <c r="U80" s="917"/>
      <c r="V80" s="917"/>
      <c r="W80" s="917"/>
      <c r="X80" s="917"/>
      <c r="Y80" s="917"/>
      <c r="Z80" s="917"/>
      <c r="AA80" s="917"/>
      <c r="AB80" s="917"/>
      <c r="AC80" s="917"/>
      <c r="AD80" s="917"/>
      <c r="AE80" s="917"/>
      <c r="AF80" s="917"/>
      <c r="AG80" s="917"/>
      <c r="AH80" s="917"/>
      <c r="AI80" s="917"/>
      <c r="AJ80" s="917"/>
      <c r="AK80" s="917"/>
      <c r="AL80" s="917"/>
      <c r="AM80" s="917"/>
      <c r="AN80" s="917"/>
      <c r="AO80" s="917"/>
      <c r="AP80" s="917"/>
      <c r="AQ80" s="917"/>
      <c r="AR80" s="917"/>
      <c r="AS80" s="917"/>
      <c r="AT80" s="917"/>
      <c r="AU80" s="917"/>
      <c r="AV80" s="917"/>
      <c r="AW80" s="917"/>
      <c r="AX80" s="917"/>
      <c r="AY80" s="917"/>
      <c r="AZ80" s="963"/>
      <c r="BA80" s="963"/>
      <c r="BB80" s="963"/>
      <c r="BC80" s="963"/>
      <c r="BD80" s="964"/>
      <c r="BE80" s="267"/>
      <c r="BF80" s="267"/>
      <c r="BG80" s="267"/>
      <c r="BH80" s="267"/>
      <c r="BI80" s="267"/>
      <c r="BJ80" s="267"/>
      <c r="BK80" s="267"/>
      <c r="BL80" s="267"/>
      <c r="BM80" s="267"/>
      <c r="BN80" s="267"/>
      <c r="BO80" s="267"/>
      <c r="BP80" s="267"/>
      <c r="BQ80" s="264">
        <v>74</v>
      </c>
      <c r="BR80" s="269"/>
      <c r="BS80" s="949"/>
      <c r="BT80" s="950"/>
      <c r="BU80" s="950"/>
      <c r="BV80" s="950"/>
      <c r="BW80" s="950"/>
      <c r="BX80" s="950"/>
      <c r="BY80" s="950"/>
      <c r="BZ80" s="950"/>
      <c r="CA80" s="950"/>
      <c r="CB80" s="950"/>
      <c r="CC80" s="950"/>
      <c r="CD80" s="950"/>
      <c r="CE80" s="950"/>
      <c r="CF80" s="950"/>
      <c r="CG80" s="951"/>
      <c r="CH80" s="946"/>
      <c r="CI80" s="947"/>
      <c r="CJ80" s="947"/>
      <c r="CK80" s="947"/>
      <c r="CL80" s="948"/>
      <c r="CM80" s="946"/>
      <c r="CN80" s="947"/>
      <c r="CO80" s="947"/>
      <c r="CP80" s="947"/>
      <c r="CQ80" s="948"/>
      <c r="CR80" s="946"/>
      <c r="CS80" s="947"/>
      <c r="CT80" s="947"/>
      <c r="CU80" s="947"/>
      <c r="CV80" s="948"/>
      <c r="CW80" s="946"/>
      <c r="CX80" s="947"/>
      <c r="CY80" s="947"/>
      <c r="CZ80" s="947"/>
      <c r="DA80" s="948"/>
      <c r="DB80" s="946"/>
      <c r="DC80" s="947"/>
      <c r="DD80" s="947"/>
      <c r="DE80" s="947"/>
      <c r="DF80" s="948"/>
      <c r="DG80" s="946"/>
      <c r="DH80" s="947"/>
      <c r="DI80" s="947"/>
      <c r="DJ80" s="947"/>
      <c r="DK80" s="948"/>
      <c r="DL80" s="946"/>
      <c r="DM80" s="947"/>
      <c r="DN80" s="947"/>
      <c r="DO80" s="947"/>
      <c r="DP80" s="948"/>
      <c r="DQ80" s="946"/>
      <c r="DR80" s="947"/>
      <c r="DS80" s="947"/>
      <c r="DT80" s="947"/>
      <c r="DU80" s="948"/>
      <c r="DV80" s="943"/>
      <c r="DW80" s="944"/>
      <c r="DX80" s="944"/>
      <c r="DY80" s="944"/>
      <c r="DZ80" s="945"/>
      <c r="EA80" s="248"/>
    </row>
    <row r="81" spans="1:131" s="249" customFormat="1" ht="26.25" customHeight="1">
      <c r="A81" s="263">
        <v>14</v>
      </c>
      <c r="B81" s="959"/>
      <c r="C81" s="960"/>
      <c r="D81" s="960"/>
      <c r="E81" s="960"/>
      <c r="F81" s="960"/>
      <c r="G81" s="960"/>
      <c r="H81" s="960"/>
      <c r="I81" s="960"/>
      <c r="J81" s="960"/>
      <c r="K81" s="960"/>
      <c r="L81" s="960"/>
      <c r="M81" s="960"/>
      <c r="N81" s="960"/>
      <c r="O81" s="960"/>
      <c r="P81" s="961"/>
      <c r="Q81" s="962"/>
      <c r="R81" s="917"/>
      <c r="S81" s="917"/>
      <c r="T81" s="917"/>
      <c r="U81" s="917"/>
      <c r="V81" s="917"/>
      <c r="W81" s="917"/>
      <c r="X81" s="917"/>
      <c r="Y81" s="917"/>
      <c r="Z81" s="917"/>
      <c r="AA81" s="917"/>
      <c r="AB81" s="917"/>
      <c r="AC81" s="917"/>
      <c r="AD81" s="917"/>
      <c r="AE81" s="917"/>
      <c r="AF81" s="917"/>
      <c r="AG81" s="917"/>
      <c r="AH81" s="917"/>
      <c r="AI81" s="917"/>
      <c r="AJ81" s="917"/>
      <c r="AK81" s="917"/>
      <c r="AL81" s="917"/>
      <c r="AM81" s="917"/>
      <c r="AN81" s="917"/>
      <c r="AO81" s="917"/>
      <c r="AP81" s="917"/>
      <c r="AQ81" s="917"/>
      <c r="AR81" s="917"/>
      <c r="AS81" s="917"/>
      <c r="AT81" s="917"/>
      <c r="AU81" s="917"/>
      <c r="AV81" s="917"/>
      <c r="AW81" s="917"/>
      <c r="AX81" s="917"/>
      <c r="AY81" s="917"/>
      <c r="AZ81" s="963"/>
      <c r="BA81" s="963"/>
      <c r="BB81" s="963"/>
      <c r="BC81" s="963"/>
      <c r="BD81" s="964"/>
      <c r="BE81" s="267"/>
      <c r="BF81" s="267"/>
      <c r="BG81" s="267"/>
      <c r="BH81" s="267"/>
      <c r="BI81" s="267"/>
      <c r="BJ81" s="267"/>
      <c r="BK81" s="267"/>
      <c r="BL81" s="267"/>
      <c r="BM81" s="267"/>
      <c r="BN81" s="267"/>
      <c r="BO81" s="267"/>
      <c r="BP81" s="267"/>
      <c r="BQ81" s="264">
        <v>75</v>
      </c>
      <c r="BR81" s="269"/>
      <c r="BS81" s="949"/>
      <c r="BT81" s="950"/>
      <c r="BU81" s="950"/>
      <c r="BV81" s="950"/>
      <c r="BW81" s="950"/>
      <c r="BX81" s="950"/>
      <c r="BY81" s="950"/>
      <c r="BZ81" s="950"/>
      <c r="CA81" s="950"/>
      <c r="CB81" s="950"/>
      <c r="CC81" s="950"/>
      <c r="CD81" s="950"/>
      <c r="CE81" s="950"/>
      <c r="CF81" s="950"/>
      <c r="CG81" s="951"/>
      <c r="CH81" s="946"/>
      <c r="CI81" s="947"/>
      <c r="CJ81" s="947"/>
      <c r="CK81" s="947"/>
      <c r="CL81" s="948"/>
      <c r="CM81" s="946"/>
      <c r="CN81" s="947"/>
      <c r="CO81" s="947"/>
      <c r="CP81" s="947"/>
      <c r="CQ81" s="948"/>
      <c r="CR81" s="946"/>
      <c r="CS81" s="947"/>
      <c r="CT81" s="947"/>
      <c r="CU81" s="947"/>
      <c r="CV81" s="948"/>
      <c r="CW81" s="946"/>
      <c r="CX81" s="947"/>
      <c r="CY81" s="947"/>
      <c r="CZ81" s="947"/>
      <c r="DA81" s="948"/>
      <c r="DB81" s="946"/>
      <c r="DC81" s="947"/>
      <c r="DD81" s="947"/>
      <c r="DE81" s="947"/>
      <c r="DF81" s="948"/>
      <c r="DG81" s="946"/>
      <c r="DH81" s="947"/>
      <c r="DI81" s="947"/>
      <c r="DJ81" s="947"/>
      <c r="DK81" s="948"/>
      <c r="DL81" s="946"/>
      <c r="DM81" s="947"/>
      <c r="DN81" s="947"/>
      <c r="DO81" s="947"/>
      <c r="DP81" s="948"/>
      <c r="DQ81" s="946"/>
      <c r="DR81" s="947"/>
      <c r="DS81" s="947"/>
      <c r="DT81" s="947"/>
      <c r="DU81" s="948"/>
      <c r="DV81" s="943"/>
      <c r="DW81" s="944"/>
      <c r="DX81" s="944"/>
      <c r="DY81" s="944"/>
      <c r="DZ81" s="945"/>
      <c r="EA81" s="248"/>
    </row>
    <row r="82" spans="1:131" s="249" customFormat="1" ht="26.25" customHeight="1">
      <c r="A82" s="263">
        <v>15</v>
      </c>
      <c r="B82" s="959"/>
      <c r="C82" s="960"/>
      <c r="D82" s="960"/>
      <c r="E82" s="960"/>
      <c r="F82" s="960"/>
      <c r="G82" s="960"/>
      <c r="H82" s="960"/>
      <c r="I82" s="960"/>
      <c r="J82" s="960"/>
      <c r="K82" s="960"/>
      <c r="L82" s="960"/>
      <c r="M82" s="960"/>
      <c r="N82" s="960"/>
      <c r="O82" s="960"/>
      <c r="P82" s="961"/>
      <c r="Q82" s="962"/>
      <c r="R82" s="917"/>
      <c r="S82" s="917"/>
      <c r="T82" s="917"/>
      <c r="U82" s="917"/>
      <c r="V82" s="917"/>
      <c r="W82" s="917"/>
      <c r="X82" s="917"/>
      <c r="Y82" s="917"/>
      <c r="Z82" s="917"/>
      <c r="AA82" s="917"/>
      <c r="AB82" s="917"/>
      <c r="AC82" s="917"/>
      <c r="AD82" s="917"/>
      <c r="AE82" s="917"/>
      <c r="AF82" s="917"/>
      <c r="AG82" s="917"/>
      <c r="AH82" s="917"/>
      <c r="AI82" s="917"/>
      <c r="AJ82" s="917"/>
      <c r="AK82" s="917"/>
      <c r="AL82" s="917"/>
      <c r="AM82" s="917"/>
      <c r="AN82" s="917"/>
      <c r="AO82" s="917"/>
      <c r="AP82" s="917"/>
      <c r="AQ82" s="917"/>
      <c r="AR82" s="917"/>
      <c r="AS82" s="917"/>
      <c r="AT82" s="917"/>
      <c r="AU82" s="917"/>
      <c r="AV82" s="917"/>
      <c r="AW82" s="917"/>
      <c r="AX82" s="917"/>
      <c r="AY82" s="917"/>
      <c r="AZ82" s="963"/>
      <c r="BA82" s="963"/>
      <c r="BB82" s="963"/>
      <c r="BC82" s="963"/>
      <c r="BD82" s="964"/>
      <c r="BE82" s="267"/>
      <c r="BF82" s="267"/>
      <c r="BG82" s="267"/>
      <c r="BH82" s="267"/>
      <c r="BI82" s="267"/>
      <c r="BJ82" s="267"/>
      <c r="BK82" s="267"/>
      <c r="BL82" s="267"/>
      <c r="BM82" s="267"/>
      <c r="BN82" s="267"/>
      <c r="BO82" s="267"/>
      <c r="BP82" s="267"/>
      <c r="BQ82" s="264">
        <v>76</v>
      </c>
      <c r="BR82" s="269"/>
      <c r="BS82" s="949"/>
      <c r="BT82" s="950"/>
      <c r="BU82" s="950"/>
      <c r="BV82" s="950"/>
      <c r="BW82" s="950"/>
      <c r="BX82" s="950"/>
      <c r="BY82" s="950"/>
      <c r="BZ82" s="950"/>
      <c r="CA82" s="950"/>
      <c r="CB82" s="950"/>
      <c r="CC82" s="950"/>
      <c r="CD82" s="950"/>
      <c r="CE82" s="950"/>
      <c r="CF82" s="950"/>
      <c r="CG82" s="951"/>
      <c r="CH82" s="946"/>
      <c r="CI82" s="947"/>
      <c r="CJ82" s="947"/>
      <c r="CK82" s="947"/>
      <c r="CL82" s="948"/>
      <c r="CM82" s="946"/>
      <c r="CN82" s="947"/>
      <c r="CO82" s="947"/>
      <c r="CP82" s="947"/>
      <c r="CQ82" s="948"/>
      <c r="CR82" s="946"/>
      <c r="CS82" s="947"/>
      <c r="CT82" s="947"/>
      <c r="CU82" s="947"/>
      <c r="CV82" s="948"/>
      <c r="CW82" s="946"/>
      <c r="CX82" s="947"/>
      <c r="CY82" s="947"/>
      <c r="CZ82" s="947"/>
      <c r="DA82" s="948"/>
      <c r="DB82" s="946"/>
      <c r="DC82" s="947"/>
      <c r="DD82" s="947"/>
      <c r="DE82" s="947"/>
      <c r="DF82" s="948"/>
      <c r="DG82" s="946"/>
      <c r="DH82" s="947"/>
      <c r="DI82" s="947"/>
      <c r="DJ82" s="947"/>
      <c r="DK82" s="948"/>
      <c r="DL82" s="946"/>
      <c r="DM82" s="947"/>
      <c r="DN82" s="947"/>
      <c r="DO82" s="947"/>
      <c r="DP82" s="948"/>
      <c r="DQ82" s="946"/>
      <c r="DR82" s="947"/>
      <c r="DS82" s="947"/>
      <c r="DT82" s="947"/>
      <c r="DU82" s="948"/>
      <c r="DV82" s="943"/>
      <c r="DW82" s="944"/>
      <c r="DX82" s="944"/>
      <c r="DY82" s="944"/>
      <c r="DZ82" s="945"/>
      <c r="EA82" s="248"/>
    </row>
    <row r="83" spans="1:131" s="249" customFormat="1" ht="26.25" customHeight="1">
      <c r="A83" s="263">
        <v>16</v>
      </c>
      <c r="B83" s="959"/>
      <c r="C83" s="960"/>
      <c r="D83" s="960"/>
      <c r="E83" s="960"/>
      <c r="F83" s="960"/>
      <c r="G83" s="960"/>
      <c r="H83" s="960"/>
      <c r="I83" s="960"/>
      <c r="J83" s="960"/>
      <c r="K83" s="960"/>
      <c r="L83" s="960"/>
      <c r="M83" s="960"/>
      <c r="N83" s="960"/>
      <c r="O83" s="960"/>
      <c r="P83" s="961"/>
      <c r="Q83" s="962"/>
      <c r="R83" s="917"/>
      <c r="S83" s="917"/>
      <c r="T83" s="917"/>
      <c r="U83" s="917"/>
      <c r="V83" s="917"/>
      <c r="W83" s="917"/>
      <c r="X83" s="917"/>
      <c r="Y83" s="917"/>
      <c r="Z83" s="917"/>
      <c r="AA83" s="917"/>
      <c r="AB83" s="917"/>
      <c r="AC83" s="917"/>
      <c r="AD83" s="917"/>
      <c r="AE83" s="917"/>
      <c r="AF83" s="917"/>
      <c r="AG83" s="917"/>
      <c r="AH83" s="917"/>
      <c r="AI83" s="917"/>
      <c r="AJ83" s="917"/>
      <c r="AK83" s="917"/>
      <c r="AL83" s="917"/>
      <c r="AM83" s="917"/>
      <c r="AN83" s="917"/>
      <c r="AO83" s="917"/>
      <c r="AP83" s="917"/>
      <c r="AQ83" s="917"/>
      <c r="AR83" s="917"/>
      <c r="AS83" s="917"/>
      <c r="AT83" s="917"/>
      <c r="AU83" s="917"/>
      <c r="AV83" s="917"/>
      <c r="AW83" s="917"/>
      <c r="AX83" s="917"/>
      <c r="AY83" s="917"/>
      <c r="AZ83" s="963"/>
      <c r="BA83" s="963"/>
      <c r="BB83" s="963"/>
      <c r="BC83" s="963"/>
      <c r="BD83" s="964"/>
      <c r="BE83" s="267"/>
      <c r="BF83" s="267"/>
      <c r="BG83" s="267"/>
      <c r="BH83" s="267"/>
      <c r="BI83" s="267"/>
      <c r="BJ83" s="267"/>
      <c r="BK83" s="267"/>
      <c r="BL83" s="267"/>
      <c r="BM83" s="267"/>
      <c r="BN83" s="267"/>
      <c r="BO83" s="267"/>
      <c r="BP83" s="267"/>
      <c r="BQ83" s="264">
        <v>77</v>
      </c>
      <c r="BR83" s="269"/>
      <c r="BS83" s="949"/>
      <c r="BT83" s="950"/>
      <c r="BU83" s="950"/>
      <c r="BV83" s="950"/>
      <c r="BW83" s="950"/>
      <c r="BX83" s="950"/>
      <c r="BY83" s="950"/>
      <c r="BZ83" s="950"/>
      <c r="CA83" s="950"/>
      <c r="CB83" s="950"/>
      <c r="CC83" s="950"/>
      <c r="CD83" s="950"/>
      <c r="CE83" s="950"/>
      <c r="CF83" s="950"/>
      <c r="CG83" s="951"/>
      <c r="CH83" s="946"/>
      <c r="CI83" s="947"/>
      <c r="CJ83" s="947"/>
      <c r="CK83" s="947"/>
      <c r="CL83" s="948"/>
      <c r="CM83" s="946"/>
      <c r="CN83" s="947"/>
      <c r="CO83" s="947"/>
      <c r="CP83" s="947"/>
      <c r="CQ83" s="948"/>
      <c r="CR83" s="946"/>
      <c r="CS83" s="947"/>
      <c r="CT83" s="947"/>
      <c r="CU83" s="947"/>
      <c r="CV83" s="948"/>
      <c r="CW83" s="946"/>
      <c r="CX83" s="947"/>
      <c r="CY83" s="947"/>
      <c r="CZ83" s="947"/>
      <c r="DA83" s="948"/>
      <c r="DB83" s="946"/>
      <c r="DC83" s="947"/>
      <c r="DD83" s="947"/>
      <c r="DE83" s="947"/>
      <c r="DF83" s="948"/>
      <c r="DG83" s="946"/>
      <c r="DH83" s="947"/>
      <c r="DI83" s="947"/>
      <c r="DJ83" s="947"/>
      <c r="DK83" s="948"/>
      <c r="DL83" s="946"/>
      <c r="DM83" s="947"/>
      <c r="DN83" s="947"/>
      <c r="DO83" s="947"/>
      <c r="DP83" s="948"/>
      <c r="DQ83" s="946"/>
      <c r="DR83" s="947"/>
      <c r="DS83" s="947"/>
      <c r="DT83" s="947"/>
      <c r="DU83" s="948"/>
      <c r="DV83" s="943"/>
      <c r="DW83" s="944"/>
      <c r="DX83" s="944"/>
      <c r="DY83" s="944"/>
      <c r="DZ83" s="945"/>
      <c r="EA83" s="248"/>
    </row>
    <row r="84" spans="1:131" s="249" customFormat="1" ht="26.25" customHeight="1">
      <c r="A84" s="263">
        <v>17</v>
      </c>
      <c r="B84" s="959"/>
      <c r="C84" s="960"/>
      <c r="D84" s="960"/>
      <c r="E84" s="960"/>
      <c r="F84" s="960"/>
      <c r="G84" s="960"/>
      <c r="H84" s="960"/>
      <c r="I84" s="960"/>
      <c r="J84" s="960"/>
      <c r="K84" s="960"/>
      <c r="L84" s="960"/>
      <c r="M84" s="960"/>
      <c r="N84" s="960"/>
      <c r="O84" s="960"/>
      <c r="P84" s="961"/>
      <c r="Q84" s="962"/>
      <c r="R84" s="917"/>
      <c r="S84" s="917"/>
      <c r="T84" s="917"/>
      <c r="U84" s="917"/>
      <c r="V84" s="917"/>
      <c r="W84" s="917"/>
      <c r="X84" s="917"/>
      <c r="Y84" s="917"/>
      <c r="Z84" s="917"/>
      <c r="AA84" s="917"/>
      <c r="AB84" s="917"/>
      <c r="AC84" s="917"/>
      <c r="AD84" s="917"/>
      <c r="AE84" s="917"/>
      <c r="AF84" s="917"/>
      <c r="AG84" s="917"/>
      <c r="AH84" s="917"/>
      <c r="AI84" s="917"/>
      <c r="AJ84" s="917"/>
      <c r="AK84" s="917"/>
      <c r="AL84" s="917"/>
      <c r="AM84" s="917"/>
      <c r="AN84" s="917"/>
      <c r="AO84" s="917"/>
      <c r="AP84" s="917"/>
      <c r="AQ84" s="917"/>
      <c r="AR84" s="917"/>
      <c r="AS84" s="917"/>
      <c r="AT84" s="917"/>
      <c r="AU84" s="917"/>
      <c r="AV84" s="917"/>
      <c r="AW84" s="917"/>
      <c r="AX84" s="917"/>
      <c r="AY84" s="917"/>
      <c r="AZ84" s="963"/>
      <c r="BA84" s="963"/>
      <c r="BB84" s="963"/>
      <c r="BC84" s="963"/>
      <c r="BD84" s="964"/>
      <c r="BE84" s="267"/>
      <c r="BF84" s="267"/>
      <c r="BG84" s="267"/>
      <c r="BH84" s="267"/>
      <c r="BI84" s="267"/>
      <c r="BJ84" s="267"/>
      <c r="BK84" s="267"/>
      <c r="BL84" s="267"/>
      <c r="BM84" s="267"/>
      <c r="BN84" s="267"/>
      <c r="BO84" s="267"/>
      <c r="BP84" s="267"/>
      <c r="BQ84" s="264">
        <v>78</v>
      </c>
      <c r="BR84" s="269"/>
      <c r="BS84" s="949"/>
      <c r="BT84" s="950"/>
      <c r="BU84" s="950"/>
      <c r="BV84" s="950"/>
      <c r="BW84" s="950"/>
      <c r="BX84" s="950"/>
      <c r="BY84" s="950"/>
      <c r="BZ84" s="950"/>
      <c r="CA84" s="950"/>
      <c r="CB84" s="950"/>
      <c r="CC84" s="950"/>
      <c r="CD84" s="950"/>
      <c r="CE84" s="950"/>
      <c r="CF84" s="950"/>
      <c r="CG84" s="951"/>
      <c r="CH84" s="946"/>
      <c r="CI84" s="947"/>
      <c r="CJ84" s="947"/>
      <c r="CK84" s="947"/>
      <c r="CL84" s="948"/>
      <c r="CM84" s="946"/>
      <c r="CN84" s="947"/>
      <c r="CO84" s="947"/>
      <c r="CP84" s="947"/>
      <c r="CQ84" s="948"/>
      <c r="CR84" s="946"/>
      <c r="CS84" s="947"/>
      <c r="CT84" s="947"/>
      <c r="CU84" s="947"/>
      <c r="CV84" s="948"/>
      <c r="CW84" s="946"/>
      <c r="CX84" s="947"/>
      <c r="CY84" s="947"/>
      <c r="CZ84" s="947"/>
      <c r="DA84" s="948"/>
      <c r="DB84" s="946"/>
      <c r="DC84" s="947"/>
      <c r="DD84" s="947"/>
      <c r="DE84" s="947"/>
      <c r="DF84" s="948"/>
      <c r="DG84" s="946"/>
      <c r="DH84" s="947"/>
      <c r="DI84" s="947"/>
      <c r="DJ84" s="947"/>
      <c r="DK84" s="948"/>
      <c r="DL84" s="946"/>
      <c r="DM84" s="947"/>
      <c r="DN84" s="947"/>
      <c r="DO84" s="947"/>
      <c r="DP84" s="948"/>
      <c r="DQ84" s="946"/>
      <c r="DR84" s="947"/>
      <c r="DS84" s="947"/>
      <c r="DT84" s="947"/>
      <c r="DU84" s="948"/>
      <c r="DV84" s="943"/>
      <c r="DW84" s="944"/>
      <c r="DX84" s="944"/>
      <c r="DY84" s="944"/>
      <c r="DZ84" s="945"/>
      <c r="EA84" s="248"/>
    </row>
    <row r="85" spans="1:131" s="249" customFormat="1" ht="26.25" customHeight="1">
      <c r="A85" s="263">
        <v>18</v>
      </c>
      <c r="B85" s="959"/>
      <c r="C85" s="960"/>
      <c r="D85" s="960"/>
      <c r="E85" s="960"/>
      <c r="F85" s="960"/>
      <c r="G85" s="960"/>
      <c r="H85" s="960"/>
      <c r="I85" s="960"/>
      <c r="J85" s="960"/>
      <c r="K85" s="960"/>
      <c r="L85" s="960"/>
      <c r="M85" s="960"/>
      <c r="N85" s="960"/>
      <c r="O85" s="960"/>
      <c r="P85" s="961"/>
      <c r="Q85" s="962"/>
      <c r="R85" s="917"/>
      <c r="S85" s="917"/>
      <c r="T85" s="917"/>
      <c r="U85" s="917"/>
      <c r="V85" s="917"/>
      <c r="W85" s="917"/>
      <c r="X85" s="917"/>
      <c r="Y85" s="917"/>
      <c r="Z85" s="917"/>
      <c r="AA85" s="917"/>
      <c r="AB85" s="917"/>
      <c r="AC85" s="917"/>
      <c r="AD85" s="917"/>
      <c r="AE85" s="917"/>
      <c r="AF85" s="917"/>
      <c r="AG85" s="917"/>
      <c r="AH85" s="917"/>
      <c r="AI85" s="917"/>
      <c r="AJ85" s="917"/>
      <c r="AK85" s="917"/>
      <c r="AL85" s="917"/>
      <c r="AM85" s="917"/>
      <c r="AN85" s="917"/>
      <c r="AO85" s="917"/>
      <c r="AP85" s="917"/>
      <c r="AQ85" s="917"/>
      <c r="AR85" s="917"/>
      <c r="AS85" s="917"/>
      <c r="AT85" s="917"/>
      <c r="AU85" s="917"/>
      <c r="AV85" s="917"/>
      <c r="AW85" s="917"/>
      <c r="AX85" s="917"/>
      <c r="AY85" s="917"/>
      <c r="AZ85" s="963"/>
      <c r="BA85" s="963"/>
      <c r="BB85" s="963"/>
      <c r="BC85" s="963"/>
      <c r="BD85" s="964"/>
      <c r="BE85" s="267"/>
      <c r="BF85" s="267"/>
      <c r="BG85" s="267"/>
      <c r="BH85" s="267"/>
      <c r="BI85" s="267"/>
      <c r="BJ85" s="267"/>
      <c r="BK85" s="267"/>
      <c r="BL85" s="267"/>
      <c r="BM85" s="267"/>
      <c r="BN85" s="267"/>
      <c r="BO85" s="267"/>
      <c r="BP85" s="267"/>
      <c r="BQ85" s="264">
        <v>79</v>
      </c>
      <c r="BR85" s="269"/>
      <c r="BS85" s="949"/>
      <c r="BT85" s="950"/>
      <c r="BU85" s="950"/>
      <c r="BV85" s="950"/>
      <c r="BW85" s="950"/>
      <c r="BX85" s="950"/>
      <c r="BY85" s="950"/>
      <c r="BZ85" s="950"/>
      <c r="CA85" s="950"/>
      <c r="CB85" s="950"/>
      <c r="CC85" s="950"/>
      <c r="CD85" s="950"/>
      <c r="CE85" s="950"/>
      <c r="CF85" s="950"/>
      <c r="CG85" s="951"/>
      <c r="CH85" s="946"/>
      <c r="CI85" s="947"/>
      <c r="CJ85" s="947"/>
      <c r="CK85" s="947"/>
      <c r="CL85" s="948"/>
      <c r="CM85" s="946"/>
      <c r="CN85" s="947"/>
      <c r="CO85" s="947"/>
      <c r="CP85" s="947"/>
      <c r="CQ85" s="948"/>
      <c r="CR85" s="946"/>
      <c r="CS85" s="947"/>
      <c r="CT85" s="947"/>
      <c r="CU85" s="947"/>
      <c r="CV85" s="948"/>
      <c r="CW85" s="946"/>
      <c r="CX85" s="947"/>
      <c r="CY85" s="947"/>
      <c r="CZ85" s="947"/>
      <c r="DA85" s="948"/>
      <c r="DB85" s="946"/>
      <c r="DC85" s="947"/>
      <c r="DD85" s="947"/>
      <c r="DE85" s="947"/>
      <c r="DF85" s="948"/>
      <c r="DG85" s="946"/>
      <c r="DH85" s="947"/>
      <c r="DI85" s="947"/>
      <c r="DJ85" s="947"/>
      <c r="DK85" s="948"/>
      <c r="DL85" s="946"/>
      <c r="DM85" s="947"/>
      <c r="DN85" s="947"/>
      <c r="DO85" s="947"/>
      <c r="DP85" s="948"/>
      <c r="DQ85" s="946"/>
      <c r="DR85" s="947"/>
      <c r="DS85" s="947"/>
      <c r="DT85" s="947"/>
      <c r="DU85" s="948"/>
      <c r="DV85" s="943"/>
      <c r="DW85" s="944"/>
      <c r="DX85" s="944"/>
      <c r="DY85" s="944"/>
      <c r="DZ85" s="945"/>
      <c r="EA85" s="248"/>
    </row>
    <row r="86" spans="1:131" s="249" customFormat="1" ht="26.25" customHeight="1">
      <c r="A86" s="263">
        <v>19</v>
      </c>
      <c r="B86" s="959"/>
      <c r="C86" s="960"/>
      <c r="D86" s="960"/>
      <c r="E86" s="960"/>
      <c r="F86" s="960"/>
      <c r="G86" s="960"/>
      <c r="H86" s="960"/>
      <c r="I86" s="960"/>
      <c r="J86" s="960"/>
      <c r="K86" s="960"/>
      <c r="L86" s="960"/>
      <c r="M86" s="960"/>
      <c r="N86" s="960"/>
      <c r="O86" s="960"/>
      <c r="P86" s="961"/>
      <c r="Q86" s="962"/>
      <c r="R86" s="917"/>
      <c r="S86" s="917"/>
      <c r="T86" s="917"/>
      <c r="U86" s="917"/>
      <c r="V86" s="917"/>
      <c r="W86" s="917"/>
      <c r="X86" s="917"/>
      <c r="Y86" s="917"/>
      <c r="Z86" s="917"/>
      <c r="AA86" s="917"/>
      <c r="AB86" s="917"/>
      <c r="AC86" s="917"/>
      <c r="AD86" s="917"/>
      <c r="AE86" s="917"/>
      <c r="AF86" s="917"/>
      <c r="AG86" s="917"/>
      <c r="AH86" s="917"/>
      <c r="AI86" s="917"/>
      <c r="AJ86" s="917"/>
      <c r="AK86" s="917"/>
      <c r="AL86" s="917"/>
      <c r="AM86" s="917"/>
      <c r="AN86" s="917"/>
      <c r="AO86" s="917"/>
      <c r="AP86" s="917"/>
      <c r="AQ86" s="917"/>
      <c r="AR86" s="917"/>
      <c r="AS86" s="917"/>
      <c r="AT86" s="917"/>
      <c r="AU86" s="917"/>
      <c r="AV86" s="917"/>
      <c r="AW86" s="917"/>
      <c r="AX86" s="917"/>
      <c r="AY86" s="917"/>
      <c r="AZ86" s="963"/>
      <c r="BA86" s="963"/>
      <c r="BB86" s="963"/>
      <c r="BC86" s="963"/>
      <c r="BD86" s="964"/>
      <c r="BE86" s="267"/>
      <c r="BF86" s="267"/>
      <c r="BG86" s="267"/>
      <c r="BH86" s="267"/>
      <c r="BI86" s="267"/>
      <c r="BJ86" s="267"/>
      <c r="BK86" s="267"/>
      <c r="BL86" s="267"/>
      <c r="BM86" s="267"/>
      <c r="BN86" s="267"/>
      <c r="BO86" s="267"/>
      <c r="BP86" s="267"/>
      <c r="BQ86" s="264">
        <v>80</v>
      </c>
      <c r="BR86" s="269"/>
      <c r="BS86" s="949"/>
      <c r="BT86" s="950"/>
      <c r="BU86" s="950"/>
      <c r="BV86" s="950"/>
      <c r="BW86" s="950"/>
      <c r="BX86" s="950"/>
      <c r="BY86" s="950"/>
      <c r="BZ86" s="950"/>
      <c r="CA86" s="950"/>
      <c r="CB86" s="950"/>
      <c r="CC86" s="950"/>
      <c r="CD86" s="950"/>
      <c r="CE86" s="950"/>
      <c r="CF86" s="950"/>
      <c r="CG86" s="951"/>
      <c r="CH86" s="946"/>
      <c r="CI86" s="947"/>
      <c r="CJ86" s="947"/>
      <c r="CK86" s="947"/>
      <c r="CL86" s="948"/>
      <c r="CM86" s="946"/>
      <c r="CN86" s="947"/>
      <c r="CO86" s="947"/>
      <c r="CP86" s="947"/>
      <c r="CQ86" s="948"/>
      <c r="CR86" s="946"/>
      <c r="CS86" s="947"/>
      <c r="CT86" s="947"/>
      <c r="CU86" s="947"/>
      <c r="CV86" s="948"/>
      <c r="CW86" s="946"/>
      <c r="CX86" s="947"/>
      <c r="CY86" s="947"/>
      <c r="CZ86" s="947"/>
      <c r="DA86" s="948"/>
      <c r="DB86" s="946"/>
      <c r="DC86" s="947"/>
      <c r="DD86" s="947"/>
      <c r="DE86" s="947"/>
      <c r="DF86" s="948"/>
      <c r="DG86" s="946"/>
      <c r="DH86" s="947"/>
      <c r="DI86" s="947"/>
      <c r="DJ86" s="947"/>
      <c r="DK86" s="948"/>
      <c r="DL86" s="946"/>
      <c r="DM86" s="947"/>
      <c r="DN86" s="947"/>
      <c r="DO86" s="947"/>
      <c r="DP86" s="948"/>
      <c r="DQ86" s="946"/>
      <c r="DR86" s="947"/>
      <c r="DS86" s="947"/>
      <c r="DT86" s="947"/>
      <c r="DU86" s="948"/>
      <c r="DV86" s="943"/>
      <c r="DW86" s="944"/>
      <c r="DX86" s="944"/>
      <c r="DY86" s="944"/>
      <c r="DZ86" s="945"/>
      <c r="EA86" s="248"/>
    </row>
    <row r="87" spans="1:131" s="249" customFormat="1" ht="26.25" customHeight="1">
      <c r="A87" s="271">
        <v>20</v>
      </c>
      <c r="B87" s="968"/>
      <c r="C87" s="969"/>
      <c r="D87" s="969"/>
      <c r="E87" s="969"/>
      <c r="F87" s="969"/>
      <c r="G87" s="969"/>
      <c r="H87" s="969"/>
      <c r="I87" s="969"/>
      <c r="J87" s="969"/>
      <c r="K87" s="969"/>
      <c r="L87" s="969"/>
      <c r="M87" s="969"/>
      <c r="N87" s="969"/>
      <c r="O87" s="969"/>
      <c r="P87" s="970"/>
      <c r="Q87" s="971"/>
      <c r="R87" s="972"/>
      <c r="S87" s="972"/>
      <c r="T87" s="972"/>
      <c r="U87" s="972"/>
      <c r="V87" s="972"/>
      <c r="W87" s="972"/>
      <c r="X87" s="972"/>
      <c r="Y87" s="972"/>
      <c r="Z87" s="972"/>
      <c r="AA87" s="972"/>
      <c r="AB87" s="972"/>
      <c r="AC87" s="972"/>
      <c r="AD87" s="972"/>
      <c r="AE87" s="972"/>
      <c r="AF87" s="972"/>
      <c r="AG87" s="972"/>
      <c r="AH87" s="972"/>
      <c r="AI87" s="972"/>
      <c r="AJ87" s="972"/>
      <c r="AK87" s="972"/>
      <c r="AL87" s="972"/>
      <c r="AM87" s="972"/>
      <c r="AN87" s="972"/>
      <c r="AO87" s="972"/>
      <c r="AP87" s="972"/>
      <c r="AQ87" s="972"/>
      <c r="AR87" s="972"/>
      <c r="AS87" s="972"/>
      <c r="AT87" s="972"/>
      <c r="AU87" s="972"/>
      <c r="AV87" s="972"/>
      <c r="AW87" s="972"/>
      <c r="AX87" s="972"/>
      <c r="AY87" s="972"/>
      <c r="AZ87" s="973"/>
      <c r="BA87" s="973"/>
      <c r="BB87" s="973"/>
      <c r="BC87" s="973"/>
      <c r="BD87" s="974"/>
      <c r="BE87" s="267"/>
      <c r="BF87" s="267"/>
      <c r="BG87" s="267"/>
      <c r="BH87" s="267"/>
      <c r="BI87" s="267"/>
      <c r="BJ87" s="267"/>
      <c r="BK87" s="267"/>
      <c r="BL87" s="267"/>
      <c r="BM87" s="267"/>
      <c r="BN87" s="267"/>
      <c r="BO87" s="267"/>
      <c r="BP87" s="267"/>
      <c r="BQ87" s="264">
        <v>81</v>
      </c>
      <c r="BR87" s="269"/>
      <c r="BS87" s="949"/>
      <c r="BT87" s="950"/>
      <c r="BU87" s="950"/>
      <c r="BV87" s="950"/>
      <c r="BW87" s="950"/>
      <c r="BX87" s="950"/>
      <c r="BY87" s="950"/>
      <c r="BZ87" s="950"/>
      <c r="CA87" s="950"/>
      <c r="CB87" s="950"/>
      <c r="CC87" s="950"/>
      <c r="CD87" s="950"/>
      <c r="CE87" s="950"/>
      <c r="CF87" s="950"/>
      <c r="CG87" s="951"/>
      <c r="CH87" s="946"/>
      <c r="CI87" s="947"/>
      <c r="CJ87" s="947"/>
      <c r="CK87" s="947"/>
      <c r="CL87" s="948"/>
      <c r="CM87" s="946"/>
      <c r="CN87" s="947"/>
      <c r="CO87" s="947"/>
      <c r="CP87" s="947"/>
      <c r="CQ87" s="948"/>
      <c r="CR87" s="946"/>
      <c r="CS87" s="947"/>
      <c r="CT87" s="947"/>
      <c r="CU87" s="947"/>
      <c r="CV87" s="948"/>
      <c r="CW87" s="946"/>
      <c r="CX87" s="947"/>
      <c r="CY87" s="947"/>
      <c r="CZ87" s="947"/>
      <c r="DA87" s="948"/>
      <c r="DB87" s="946"/>
      <c r="DC87" s="947"/>
      <c r="DD87" s="947"/>
      <c r="DE87" s="947"/>
      <c r="DF87" s="948"/>
      <c r="DG87" s="946"/>
      <c r="DH87" s="947"/>
      <c r="DI87" s="947"/>
      <c r="DJ87" s="947"/>
      <c r="DK87" s="948"/>
      <c r="DL87" s="946"/>
      <c r="DM87" s="947"/>
      <c r="DN87" s="947"/>
      <c r="DO87" s="947"/>
      <c r="DP87" s="948"/>
      <c r="DQ87" s="946"/>
      <c r="DR87" s="947"/>
      <c r="DS87" s="947"/>
      <c r="DT87" s="947"/>
      <c r="DU87" s="948"/>
      <c r="DV87" s="943"/>
      <c r="DW87" s="944"/>
      <c r="DX87" s="944"/>
      <c r="DY87" s="944"/>
      <c r="DZ87" s="945"/>
      <c r="EA87" s="248"/>
    </row>
    <row r="88" spans="1:131" s="249" customFormat="1" ht="26.25" customHeight="1" thickBot="1">
      <c r="A88" s="266" t="s">
        <v>393</v>
      </c>
      <c r="B88" s="876" t="s">
        <v>422</v>
      </c>
      <c r="C88" s="877"/>
      <c r="D88" s="877"/>
      <c r="E88" s="877"/>
      <c r="F88" s="877"/>
      <c r="G88" s="877"/>
      <c r="H88" s="877"/>
      <c r="I88" s="877"/>
      <c r="J88" s="877"/>
      <c r="K88" s="877"/>
      <c r="L88" s="877"/>
      <c r="M88" s="877"/>
      <c r="N88" s="877"/>
      <c r="O88" s="877"/>
      <c r="P88" s="878"/>
      <c r="Q88" s="924"/>
      <c r="R88" s="925"/>
      <c r="S88" s="925"/>
      <c r="T88" s="925"/>
      <c r="U88" s="925"/>
      <c r="V88" s="925"/>
      <c r="W88" s="925"/>
      <c r="X88" s="925"/>
      <c r="Y88" s="925"/>
      <c r="Z88" s="925"/>
      <c r="AA88" s="925"/>
      <c r="AB88" s="925"/>
      <c r="AC88" s="925"/>
      <c r="AD88" s="925"/>
      <c r="AE88" s="925"/>
      <c r="AF88" s="928">
        <v>19606</v>
      </c>
      <c r="AG88" s="928"/>
      <c r="AH88" s="928"/>
      <c r="AI88" s="928"/>
      <c r="AJ88" s="928"/>
      <c r="AK88" s="925"/>
      <c r="AL88" s="925"/>
      <c r="AM88" s="925"/>
      <c r="AN88" s="925"/>
      <c r="AO88" s="925"/>
      <c r="AP88" s="928">
        <v>16060</v>
      </c>
      <c r="AQ88" s="928"/>
      <c r="AR88" s="928"/>
      <c r="AS88" s="928"/>
      <c r="AT88" s="928"/>
      <c r="AU88" s="928">
        <v>254</v>
      </c>
      <c r="AV88" s="928"/>
      <c r="AW88" s="928"/>
      <c r="AX88" s="928"/>
      <c r="AY88" s="928"/>
      <c r="AZ88" s="933"/>
      <c r="BA88" s="933"/>
      <c r="BB88" s="933"/>
      <c r="BC88" s="933"/>
      <c r="BD88" s="934"/>
      <c r="BE88" s="267"/>
      <c r="BF88" s="267"/>
      <c r="BG88" s="267"/>
      <c r="BH88" s="267"/>
      <c r="BI88" s="267"/>
      <c r="BJ88" s="267"/>
      <c r="BK88" s="267"/>
      <c r="BL88" s="267"/>
      <c r="BM88" s="267"/>
      <c r="BN88" s="267"/>
      <c r="BO88" s="267"/>
      <c r="BP88" s="267"/>
      <c r="BQ88" s="264">
        <v>82</v>
      </c>
      <c r="BR88" s="269"/>
      <c r="BS88" s="949"/>
      <c r="BT88" s="950"/>
      <c r="BU88" s="950"/>
      <c r="BV88" s="950"/>
      <c r="BW88" s="950"/>
      <c r="BX88" s="950"/>
      <c r="BY88" s="950"/>
      <c r="BZ88" s="950"/>
      <c r="CA88" s="950"/>
      <c r="CB88" s="950"/>
      <c r="CC88" s="950"/>
      <c r="CD88" s="950"/>
      <c r="CE88" s="950"/>
      <c r="CF88" s="950"/>
      <c r="CG88" s="951"/>
      <c r="CH88" s="946"/>
      <c r="CI88" s="947"/>
      <c r="CJ88" s="947"/>
      <c r="CK88" s="947"/>
      <c r="CL88" s="948"/>
      <c r="CM88" s="946"/>
      <c r="CN88" s="947"/>
      <c r="CO88" s="947"/>
      <c r="CP88" s="947"/>
      <c r="CQ88" s="948"/>
      <c r="CR88" s="946"/>
      <c r="CS88" s="947"/>
      <c r="CT88" s="947"/>
      <c r="CU88" s="947"/>
      <c r="CV88" s="948"/>
      <c r="CW88" s="946"/>
      <c r="CX88" s="947"/>
      <c r="CY88" s="947"/>
      <c r="CZ88" s="947"/>
      <c r="DA88" s="948"/>
      <c r="DB88" s="946"/>
      <c r="DC88" s="947"/>
      <c r="DD88" s="947"/>
      <c r="DE88" s="947"/>
      <c r="DF88" s="948"/>
      <c r="DG88" s="946"/>
      <c r="DH88" s="947"/>
      <c r="DI88" s="947"/>
      <c r="DJ88" s="947"/>
      <c r="DK88" s="948"/>
      <c r="DL88" s="946"/>
      <c r="DM88" s="947"/>
      <c r="DN88" s="947"/>
      <c r="DO88" s="947"/>
      <c r="DP88" s="948"/>
      <c r="DQ88" s="946"/>
      <c r="DR88" s="947"/>
      <c r="DS88" s="947"/>
      <c r="DT88" s="947"/>
      <c r="DU88" s="948"/>
      <c r="DV88" s="943"/>
      <c r="DW88" s="944"/>
      <c r="DX88" s="944"/>
      <c r="DY88" s="944"/>
      <c r="DZ88" s="945"/>
      <c r="EA88" s="248"/>
    </row>
    <row r="89" spans="1:131" s="249" customFormat="1" ht="26.25" hidden="1" customHeight="1">
      <c r="A89" s="272"/>
      <c r="B89" s="273"/>
      <c r="C89" s="273"/>
      <c r="D89" s="273"/>
      <c r="E89" s="273"/>
      <c r="F89" s="273"/>
      <c r="G89" s="273"/>
      <c r="H89" s="273"/>
      <c r="I89" s="273"/>
      <c r="J89" s="273"/>
      <c r="K89" s="273"/>
      <c r="L89" s="273"/>
      <c r="M89" s="273"/>
      <c r="N89" s="273"/>
      <c r="O89" s="273"/>
      <c r="P89" s="273"/>
      <c r="Q89" s="274"/>
      <c r="R89" s="274"/>
      <c r="S89" s="274"/>
      <c r="T89" s="274"/>
      <c r="U89" s="274"/>
      <c r="V89" s="274"/>
      <c r="W89" s="274"/>
      <c r="X89" s="274"/>
      <c r="Y89" s="274"/>
      <c r="Z89" s="274"/>
      <c r="AA89" s="274"/>
      <c r="AB89" s="274"/>
      <c r="AC89" s="274"/>
      <c r="AD89" s="274"/>
      <c r="AE89" s="274"/>
      <c r="AF89" s="274"/>
      <c r="AG89" s="274"/>
      <c r="AH89" s="274"/>
      <c r="AI89" s="274"/>
      <c r="AJ89" s="274"/>
      <c r="AK89" s="274"/>
      <c r="AL89" s="274"/>
      <c r="AM89" s="274"/>
      <c r="AN89" s="274"/>
      <c r="AO89" s="274"/>
      <c r="AP89" s="274"/>
      <c r="AQ89" s="274"/>
      <c r="AR89" s="274"/>
      <c r="AS89" s="274"/>
      <c r="AT89" s="274"/>
      <c r="AU89" s="274"/>
      <c r="AV89" s="274"/>
      <c r="AW89" s="274"/>
      <c r="AX89" s="274"/>
      <c r="AY89" s="274"/>
      <c r="AZ89" s="275"/>
      <c r="BA89" s="275"/>
      <c r="BB89" s="275"/>
      <c r="BC89" s="275"/>
      <c r="BD89" s="275"/>
      <c r="BE89" s="267"/>
      <c r="BF89" s="267"/>
      <c r="BG89" s="267"/>
      <c r="BH89" s="267"/>
      <c r="BI89" s="267"/>
      <c r="BJ89" s="267"/>
      <c r="BK89" s="267"/>
      <c r="BL89" s="267"/>
      <c r="BM89" s="267"/>
      <c r="BN89" s="267"/>
      <c r="BO89" s="267"/>
      <c r="BP89" s="267"/>
      <c r="BQ89" s="264">
        <v>83</v>
      </c>
      <c r="BR89" s="269"/>
      <c r="BS89" s="949"/>
      <c r="BT89" s="950"/>
      <c r="BU89" s="950"/>
      <c r="BV89" s="950"/>
      <c r="BW89" s="950"/>
      <c r="BX89" s="950"/>
      <c r="BY89" s="950"/>
      <c r="BZ89" s="950"/>
      <c r="CA89" s="950"/>
      <c r="CB89" s="950"/>
      <c r="CC89" s="950"/>
      <c r="CD89" s="950"/>
      <c r="CE89" s="950"/>
      <c r="CF89" s="950"/>
      <c r="CG89" s="951"/>
      <c r="CH89" s="946"/>
      <c r="CI89" s="947"/>
      <c r="CJ89" s="947"/>
      <c r="CK89" s="947"/>
      <c r="CL89" s="948"/>
      <c r="CM89" s="946"/>
      <c r="CN89" s="947"/>
      <c r="CO89" s="947"/>
      <c r="CP89" s="947"/>
      <c r="CQ89" s="948"/>
      <c r="CR89" s="946"/>
      <c r="CS89" s="947"/>
      <c r="CT89" s="947"/>
      <c r="CU89" s="947"/>
      <c r="CV89" s="948"/>
      <c r="CW89" s="946"/>
      <c r="CX89" s="947"/>
      <c r="CY89" s="947"/>
      <c r="CZ89" s="947"/>
      <c r="DA89" s="948"/>
      <c r="DB89" s="946"/>
      <c r="DC89" s="947"/>
      <c r="DD89" s="947"/>
      <c r="DE89" s="947"/>
      <c r="DF89" s="948"/>
      <c r="DG89" s="946"/>
      <c r="DH89" s="947"/>
      <c r="DI89" s="947"/>
      <c r="DJ89" s="947"/>
      <c r="DK89" s="948"/>
      <c r="DL89" s="946"/>
      <c r="DM89" s="947"/>
      <c r="DN89" s="947"/>
      <c r="DO89" s="947"/>
      <c r="DP89" s="948"/>
      <c r="DQ89" s="946"/>
      <c r="DR89" s="947"/>
      <c r="DS89" s="947"/>
      <c r="DT89" s="947"/>
      <c r="DU89" s="948"/>
      <c r="DV89" s="943"/>
      <c r="DW89" s="944"/>
      <c r="DX89" s="944"/>
      <c r="DY89" s="944"/>
      <c r="DZ89" s="945"/>
      <c r="EA89" s="248"/>
    </row>
    <row r="90" spans="1:131" s="249" customFormat="1" ht="26.25" hidden="1" customHeight="1">
      <c r="A90" s="272"/>
      <c r="B90" s="273"/>
      <c r="C90" s="273"/>
      <c r="D90" s="273"/>
      <c r="E90" s="273"/>
      <c r="F90" s="273"/>
      <c r="G90" s="273"/>
      <c r="H90" s="273"/>
      <c r="I90" s="273"/>
      <c r="J90" s="273"/>
      <c r="K90" s="273"/>
      <c r="L90" s="273"/>
      <c r="M90" s="273"/>
      <c r="N90" s="273"/>
      <c r="O90" s="273"/>
      <c r="P90" s="273"/>
      <c r="Q90" s="274"/>
      <c r="R90" s="274"/>
      <c r="S90" s="274"/>
      <c r="T90" s="274"/>
      <c r="U90" s="274"/>
      <c r="V90" s="274"/>
      <c r="W90" s="274"/>
      <c r="X90" s="274"/>
      <c r="Y90" s="274"/>
      <c r="Z90" s="274"/>
      <c r="AA90" s="274"/>
      <c r="AB90" s="274"/>
      <c r="AC90" s="274"/>
      <c r="AD90" s="274"/>
      <c r="AE90" s="274"/>
      <c r="AF90" s="274"/>
      <c r="AG90" s="274"/>
      <c r="AH90" s="274"/>
      <c r="AI90" s="274"/>
      <c r="AJ90" s="274"/>
      <c r="AK90" s="274"/>
      <c r="AL90" s="274"/>
      <c r="AM90" s="274"/>
      <c r="AN90" s="274"/>
      <c r="AO90" s="274"/>
      <c r="AP90" s="274"/>
      <c r="AQ90" s="274"/>
      <c r="AR90" s="274"/>
      <c r="AS90" s="274"/>
      <c r="AT90" s="274"/>
      <c r="AU90" s="274"/>
      <c r="AV90" s="274"/>
      <c r="AW90" s="274"/>
      <c r="AX90" s="274"/>
      <c r="AY90" s="274"/>
      <c r="AZ90" s="275"/>
      <c r="BA90" s="275"/>
      <c r="BB90" s="275"/>
      <c r="BC90" s="275"/>
      <c r="BD90" s="275"/>
      <c r="BE90" s="267"/>
      <c r="BF90" s="267"/>
      <c r="BG90" s="267"/>
      <c r="BH90" s="267"/>
      <c r="BI90" s="267"/>
      <c r="BJ90" s="267"/>
      <c r="BK90" s="267"/>
      <c r="BL90" s="267"/>
      <c r="BM90" s="267"/>
      <c r="BN90" s="267"/>
      <c r="BO90" s="267"/>
      <c r="BP90" s="267"/>
      <c r="BQ90" s="264">
        <v>84</v>
      </c>
      <c r="BR90" s="269"/>
      <c r="BS90" s="949"/>
      <c r="BT90" s="950"/>
      <c r="BU90" s="950"/>
      <c r="BV90" s="950"/>
      <c r="BW90" s="950"/>
      <c r="BX90" s="950"/>
      <c r="BY90" s="950"/>
      <c r="BZ90" s="950"/>
      <c r="CA90" s="950"/>
      <c r="CB90" s="950"/>
      <c r="CC90" s="950"/>
      <c r="CD90" s="950"/>
      <c r="CE90" s="950"/>
      <c r="CF90" s="950"/>
      <c r="CG90" s="951"/>
      <c r="CH90" s="946"/>
      <c r="CI90" s="947"/>
      <c r="CJ90" s="947"/>
      <c r="CK90" s="947"/>
      <c r="CL90" s="948"/>
      <c r="CM90" s="946"/>
      <c r="CN90" s="947"/>
      <c r="CO90" s="947"/>
      <c r="CP90" s="947"/>
      <c r="CQ90" s="948"/>
      <c r="CR90" s="946"/>
      <c r="CS90" s="947"/>
      <c r="CT90" s="947"/>
      <c r="CU90" s="947"/>
      <c r="CV90" s="948"/>
      <c r="CW90" s="946"/>
      <c r="CX90" s="947"/>
      <c r="CY90" s="947"/>
      <c r="CZ90" s="947"/>
      <c r="DA90" s="948"/>
      <c r="DB90" s="946"/>
      <c r="DC90" s="947"/>
      <c r="DD90" s="947"/>
      <c r="DE90" s="947"/>
      <c r="DF90" s="948"/>
      <c r="DG90" s="946"/>
      <c r="DH90" s="947"/>
      <c r="DI90" s="947"/>
      <c r="DJ90" s="947"/>
      <c r="DK90" s="948"/>
      <c r="DL90" s="946"/>
      <c r="DM90" s="947"/>
      <c r="DN90" s="947"/>
      <c r="DO90" s="947"/>
      <c r="DP90" s="948"/>
      <c r="DQ90" s="946"/>
      <c r="DR90" s="947"/>
      <c r="DS90" s="947"/>
      <c r="DT90" s="947"/>
      <c r="DU90" s="948"/>
      <c r="DV90" s="943"/>
      <c r="DW90" s="944"/>
      <c r="DX90" s="944"/>
      <c r="DY90" s="944"/>
      <c r="DZ90" s="945"/>
      <c r="EA90" s="248"/>
    </row>
    <row r="91" spans="1:131" s="249" customFormat="1" ht="26.25" hidden="1" customHeight="1">
      <c r="A91" s="272"/>
      <c r="B91" s="273"/>
      <c r="C91" s="273"/>
      <c r="D91" s="273"/>
      <c r="E91" s="273"/>
      <c r="F91" s="273"/>
      <c r="G91" s="273"/>
      <c r="H91" s="273"/>
      <c r="I91" s="273"/>
      <c r="J91" s="273"/>
      <c r="K91" s="273"/>
      <c r="L91" s="273"/>
      <c r="M91" s="273"/>
      <c r="N91" s="273"/>
      <c r="O91" s="273"/>
      <c r="P91" s="273"/>
      <c r="Q91" s="274"/>
      <c r="R91" s="274"/>
      <c r="S91" s="274"/>
      <c r="T91" s="274"/>
      <c r="U91" s="274"/>
      <c r="V91" s="274"/>
      <c r="W91" s="274"/>
      <c r="X91" s="274"/>
      <c r="Y91" s="274"/>
      <c r="Z91" s="274"/>
      <c r="AA91" s="274"/>
      <c r="AB91" s="274"/>
      <c r="AC91" s="274"/>
      <c r="AD91" s="274"/>
      <c r="AE91" s="274"/>
      <c r="AF91" s="274"/>
      <c r="AG91" s="274"/>
      <c r="AH91" s="274"/>
      <c r="AI91" s="274"/>
      <c r="AJ91" s="274"/>
      <c r="AK91" s="274"/>
      <c r="AL91" s="274"/>
      <c r="AM91" s="274"/>
      <c r="AN91" s="274"/>
      <c r="AO91" s="274"/>
      <c r="AP91" s="274"/>
      <c r="AQ91" s="274"/>
      <c r="AR91" s="274"/>
      <c r="AS91" s="274"/>
      <c r="AT91" s="274"/>
      <c r="AU91" s="274"/>
      <c r="AV91" s="274"/>
      <c r="AW91" s="274"/>
      <c r="AX91" s="274"/>
      <c r="AY91" s="274"/>
      <c r="AZ91" s="275"/>
      <c r="BA91" s="275"/>
      <c r="BB91" s="275"/>
      <c r="BC91" s="275"/>
      <c r="BD91" s="275"/>
      <c r="BE91" s="267"/>
      <c r="BF91" s="267"/>
      <c r="BG91" s="267"/>
      <c r="BH91" s="267"/>
      <c r="BI91" s="267"/>
      <c r="BJ91" s="267"/>
      <c r="BK91" s="267"/>
      <c r="BL91" s="267"/>
      <c r="BM91" s="267"/>
      <c r="BN91" s="267"/>
      <c r="BO91" s="267"/>
      <c r="BP91" s="267"/>
      <c r="BQ91" s="264">
        <v>85</v>
      </c>
      <c r="BR91" s="269"/>
      <c r="BS91" s="949"/>
      <c r="BT91" s="950"/>
      <c r="BU91" s="950"/>
      <c r="BV91" s="950"/>
      <c r="BW91" s="950"/>
      <c r="BX91" s="950"/>
      <c r="BY91" s="950"/>
      <c r="BZ91" s="950"/>
      <c r="CA91" s="950"/>
      <c r="CB91" s="950"/>
      <c r="CC91" s="950"/>
      <c r="CD91" s="950"/>
      <c r="CE91" s="950"/>
      <c r="CF91" s="950"/>
      <c r="CG91" s="951"/>
      <c r="CH91" s="946"/>
      <c r="CI91" s="947"/>
      <c r="CJ91" s="947"/>
      <c r="CK91" s="947"/>
      <c r="CL91" s="948"/>
      <c r="CM91" s="946"/>
      <c r="CN91" s="947"/>
      <c r="CO91" s="947"/>
      <c r="CP91" s="947"/>
      <c r="CQ91" s="948"/>
      <c r="CR91" s="946"/>
      <c r="CS91" s="947"/>
      <c r="CT91" s="947"/>
      <c r="CU91" s="947"/>
      <c r="CV91" s="948"/>
      <c r="CW91" s="946"/>
      <c r="CX91" s="947"/>
      <c r="CY91" s="947"/>
      <c r="CZ91" s="947"/>
      <c r="DA91" s="948"/>
      <c r="DB91" s="946"/>
      <c r="DC91" s="947"/>
      <c r="DD91" s="947"/>
      <c r="DE91" s="947"/>
      <c r="DF91" s="948"/>
      <c r="DG91" s="946"/>
      <c r="DH91" s="947"/>
      <c r="DI91" s="947"/>
      <c r="DJ91" s="947"/>
      <c r="DK91" s="948"/>
      <c r="DL91" s="946"/>
      <c r="DM91" s="947"/>
      <c r="DN91" s="947"/>
      <c r="DO91" s="947"/>
      <c r="DP91" s="948"/>
      <c r="DQ91" s="946"/>
      <c r="DR91" s="947"/>
      <c r="DS91" s="947"/>
      <c r="DT91" s="947"/>
      <c r="DU91" s="948"/>
      <c r="DV91" s="943"/>
      <c r="DW91" s="944"/>
      <c r="DX91" s="944"/>
      <c r="DY91" s="944"/>
      <c r="DZ91" s="945"/>
      <c r="EA91" s="248"/>
    </row>
    <row r="92" spans="1:131" s="249" customFormat="1" ht="26.25" hidden="1" customHeight="1">
      <c r="A92" s="272"/>
      <c r="B92" s="273"/>
      <c r="C92" s="273"/>
      <c r="D92" s="273"/>
      <c r="E92" s="273"/>
      <c r="F92" s="273"/>
      <c r="G92" s="273"/>
      <c r="H92" s="273"/>
      <c r="I92" s="273"/>
      <c r="J92" s="273"/>
      <c r="K92" s="273"/>
      <c r="L92" s="273"/>
      <c r="M92" s="273"/>
      <c r="N92" s="273"/>
      <c r="O92" s="273"/>
      <c r="P92" s="273"/>
      <c r="Q92" s="274"/>
      <c r="R92" s="274"/>
      <c r="S92" s="274"/>
      <c r="T92" s="274"/>
      <c r="U92" s="274"/>
      <c r="V92" s="274"/>
      <c r="W92" s="274"/>
      <c r="X92" s="274"/>
      <c r="Y92" s="274"/>
      <c r="Z92" s="274"/>
      <c r="AA92" s="274"/>
      <c r="AB92" s="274"/>
      <c r="AC92" s="274"/>
      <c r="AD92" s="274"/>
      <c r="AE92" s="274"/>
      <c r="AF92" s="274"/>
      <c r="AG92" s="274"/>
      <c r="AH92" s="274"/>
      <c r="AI92" s="274"/>
      <c r="AJ92" s="274"/>
      <c r="AK92" s="274"/>
      <c r="AL92" s="274"/>
      <c r="AM92" s="274"/>
      <c r="AN92" s="274"/>
      <c r="AO92" s="274"/>
      <c r="AP92" s="274"/>
      <c r="AQ92" s="274"/>
      <c r="AR92" s="274"/>
      <c r="AS92" s="274"/>
      <c r="AT92" s="274"/>
      <c r="AU92" s="274"/>
      <c r="AV92" s="274"/>
      <c r="AW92" s="274"/>
      <c r="AX92" s="274"/>
      <c r="AY92" s="274"/>
      <c r="AZ92" s="275"/>
      <c r="BA92" s="275"/>
      <c r="BB92" s="275"/>
      <c r="BC92" s="275"/>
      <c r="BD92" s="275"/>
      <c r="BE92" s="267"/>
      <c r="BF92" s="267"/>
      <c r="BG92" s="267"/>
      <c r="BH92" s="267"/>
      <c r="BI92" s="267"/>
      <c r="BJ92" s="267"/>
      <c r="BK92" s="267"/>
      <c r="BL92" s="267"/>
      <c r="BM92" s="267"/>
      <c r="BN92" s="267"/>
      <c r="BO92" s="267"/>
      <c r="BP92" s="267"/>
      <c r="BQ92" s="264">
        <v>86</v>
      </c>
      <c r="BR92" s="269"/>
      <c r="BS92" s="949"/>
      <c r="BT92" s="950"/>
      <c r="BU92" s="950"/>
      <c r="BV92" s="950"/>
      <c r="BW92" s="950"/>
      <c r="BX92" s="950"/>
      <c r="BY92" s="950"/>
      <c r="BZ92" s="950"/>
      <c r="CA92" s="950"/>
      <c r="CB92" s="950"/>
      <c r="CC92" s="950"/>
      <c r="CD92" s="950"/>
      <c r="CE92" s="950"/>
      <c r="CF92" s="950"/>
      <c r="CG92" s="951"/>
      <c r="CH92" s="946"/>
      <c r="CI92" s="947"/>
      <c r="CJ92" s="947"/>
      <c r="CK92" s="947"/>
      <c r="CL92" s="948"/>
      <c r="CM92" s="946"/>
      <c r="CN92" s="947"/>
      <c r="CO92" s="947"/>
      <c r="CP92" s="947"/>
      <c r="CQ92" s="948"/>
      <c r="CR92" s="946"/>
      <c r="CS92" s="947"/>
      <c r="CT92" s="947"/>
      <c r="CU92" s="947"/>
      <c r="CV92" s="948"/>
      <c r="CW92" s="946"/>
      <c r="CX92" s="947"/>
      <c r="CY92" s="947"/>
      <c r="CZ92" s="947"/>
      <c r="DA92" s="948"/>
      <c r="DB92" s="946"/>
      <c r="DC92" s="947"/>
      <c r="DD92" s="947"/>
      <c r="DE92" s="947"/>
      <c r="DF92" s="948"/>
      <c r="DG92" s="946"/>
      <c r="DH92" s="947"/>
      <c r="DI92" s="947"/>
      <c r="DJ92" s="947"/>
      <c r="DK92" s="948"/>
      <c r="DL92" s="946"/>
      <c r="DM92" s="947"/>
      <c r="DN92" s="947"/>
      <c r="DO92" s="947"/>
      <c r="DP92" s="948"/>
      <c r="DQ92" s="946"/>
      <c r="DR92" s="947"/>
      <c r="DS92" s="947"/>
      <c r="DT92" s="947"/>
      <c r="DU92" s="948"/>
      <c r="DV92" s="943"/>
      <c r="DW92" s="944"/>
      <c r="DX92" s="944"/>
      <c r="DY92" s="944"/>
      <c r="DZ92" s="945"/>
      <c r="EA92" s="248"/>
    </row>
    <row r="93" spans="1:131" s="249" customFormat="1" ht="26.25" hidden="1" customHeight="1">
      <c r="A93" s="272"/>
      <c r="B93" s="273"/>
      <c r="C93" s="273"/>
      <c r="D93" s="273"/>
      <c r="E93" s="273"/>
      <c r="F93" s="273"/>
      <c r="G93" s="273"/>
      <c r="H93" s="273"/>
      <c r="I93" s="273"/>
      <c r="J93" s="273"/>
      <c r="K93" s="273"/>
      <c r="L93" s="273"/>
      <c r="M93" s="273"/>
      <c r="N93" s="273"/>
      <c r="O93" s="273"/>
      <c r="P93" s="273"/>
      <c r="Q93" s="274"/>
      <c r="R93" s="274"/>
      <c r="S93" s="274"/>
      <c r="T93" s="274"/>
      <c r="U93" s="274"/>
      <c r="V93" s="274"/>
      <c r="W93" s="274"/>
      <c r="X93" s="274"/>
      <c r="Y93" s="274"/>
      <c r="Z93" s="274"/>
      <c r="AA93" s="274"/>
      <c r="AB93" s="274"/>
      <c r="AC93" s="274"/>
      <c r="AD93" s="274"/>
      <c r="AE93" s="274"/>
      <c r="AF93" s="274"/>
      <c r="AG93" s="274"/>
      <c r="AH93" s="274"/>
      <c r="AI93" s="274"/>
      <c r="AJ93" s="274"/>
      <c r="AK93" s="274"/>
      <c r="AL93" s="274"/>
      <c r="AM93" s="274"/>
      <c r="AN93" s="274"/>
      <c r="AO93" s="274"/>
      <c r="AP93" s="274"/>
      <c r="AQ93" s="274"/>
      <c r="AR93" s="274"/>
      <c r="AS93" s="274"/>
      <c r="AT93" s="274"/>
      <c r="AU93" s="274"/>
      <c r="AV93" s="274"/>
      <c r="AW93" s="274"/>
      <c r="AX93" s="274"/>
      <c r="AY93" s="274"/>
      <c r="AZ93" s="275"/>
      <c r="BA93" s="275"/>
      <c r="BB93" s="275"/>
      <c r="BC93" s="275"/>
      <c r="BD93" s="275"/>
      <c r="BE93" s="267"/>
      <c r="BF93" s="267"/>
      <c r="BG93" s="267"/>
      <c r="BH93" s="267"/>
      <c r="BI93" s="267"/>
      <c r="BJ93" s="267"/>
      <c r="BK93" s="267"/>
      <c r="BL93" s="267"/>
      <c r="BM93" s="267"/>
      <c r="BN93" s="267"/>
      <c r="BO93" s="267"/>
      <c r="BP93" s="267"/>
      <c r="BQ93" s="264">
        <v>87</v>
      </c>
      <c r="BR93" s="269"/>
      <c r="BS93" s="949"/>
      <c r="BT93" s="950"/>
      <c r="BU93" s="950"/>
      <c r="BV93" s="950"/>
      <c r="BW93" s="950"/>
      <c r="BX93" s="950"/>
      <c r="BY93" s="950"/>
      <c r="BZ93" s="950"/>
      <c r="CA93" s="950"/>
      <c r="CB93" s="950"/>
      <c r="CC93" s="950"/>
      <c r="CD93" s="950"/>
      <c r="CE93" s="950"/>
      <c r="CF93" s="950"/>
      <c r="CG93" s="951"/>
      <c r="CH93" s="946"/>
      <c r="CI93" s="947"/>
      <c r="CJ93" s="947"/>
      <c r="CK93" s="947"/>
      <c r="CL93" s="948"/>
      <c r="CM93" s="946"/>
      <c r="CN93" s="947"/>
      <c r="CO93" s="947"/>
      <c r="CP93" s="947"/>
      <c r="CQ93" s="948"/>
      <c r="CR93" s="946"/>
      <c r="CS93" s="947"/>
      <c r="CT93" s="947"/>
      <c r="CU93" s="947"/>
      <c r="CV93" s="948"/>
      <c r="CW93" s="946"/>
      <c r="CX93" s="947"/>
      <c r="CY93" s="947"/>
      <c r="CZ93" s="947"/>
      <c r="DA93" s="948"/>
      <c r="DB93" s="946"/>
      <c r="DC93" s="947"/>
      <c r="DD93" s="947"/>
      <c r="DE93" s="947"/>
      <c r="DF93" s="948"/>
      <c r="DG93" s="946"/>
      <c r="DH93" s="947"/>
      <c r="DI93" s="947"/>
      <c r="DJ93" s="947"/>
      <c r="DK93" s="948"/>
      <c r="DL93" s="946"/>
      <c r="DM93" s="947"/>
      <c r="DN93" s="947"/>
      <c r="DO93" s="947"/>
      <c r="DP93" s="948"/>
      <c r="DQ93" s="946"/>
      <c r="DR93" s="947"/>
      <c r="DS93" s="947"/>
      <c r="DT93" s="947"/>
      <c r="DU93" s="948"/>
      <c r="DV93" s="943"/>
      <c r="DW93" s="944"/>
      <c r="DX93" s="944"/>
      <c r="DY93" s="944"/>
      <c r="DZ93" s="945"/>
      <c r="EA93" s="248"/>
    </row>
    <row r="94" spans="1:131" s="249" customFormat="1" ht="26.25" hidden="1" customHeight="1">
      <c r="A94" s="272"/>
      <c r="B94" s="273"/>
      <c r="C94" s="273"/>
      <c r="D94" s="273"/>
      <c r="E94" s="273"/>
      <c r="F94" s="273"/>
      <c r="G94" s="273"/>
      <c r="H94" s="273"/>
      <c r="I94" s="273"/>
      <c r="J94" s="273"/>
      <c r="K94" s="273"/>
      <c r="L94" s="273"/>
      <c r="M94" s="273"/>
      <c r="N94" s="273"/>
      <c r="O94" s="273"/>
      <c r="P94" s="273"/>
      <c r="Q94" s="274"/>
      <c r="R94" s="274"/>
      <c r="S94" s="274"/>
      <c r="T94" s="274"/>
      <c r="U94" s="274"/>
      <c r="V94" s="274"/>
      <c r="W94" s="274"/>
      <c r="X94" s="274"/>
      <c r="Y94" s="274"/>
      <c r="Z94" s="274"/>
      <c r="AA94" s="274"/>
      <c r="AB94" s="274"/>
      <c r="AC94" s="274"/>
      <c r="AD94" s="274"/>
      <c r="AE94" s="274"/>
      <c r="AF94" s="274"/>
      <c r="AG94" s="274"/>
      <c r="AH94" s="274"/>
      <c r="AI94" s="274"/>
      <c r="AJ94" s="274"/>
      <c r="AK94" s="274"/>
      <c r="AL94" s="274"/>
      <c r="AM94" s="274"/>
      <c r="AN94" s="274"/>
      <c r="AO94" s="274"/>
      <c r="AP94" s="274"/>
      <c r="AQ94" s="274"/>
      <c r="AR94" s="274"/>
      <c r="AS94" s="274"/>
      <c r="AT94" s="274"/>
      <c r="AU94" s="274"/>
      <c r="AV94" s="274"/>
      <c r="AW94" s="274"/>
      <c r="AX94" s="274"/>
      <c r="AY94" s="274"/>
      <c r="AZ94" s="275"/>
      <c r="BA94" s="275"/>
      <c r="BB94" s="275"/>
      <c r="BC94" s="275"/>
      <c r="BD94" s="275"/>
      <c r="BE94" s="267"/>
      <c r="BF94" s="267"/>
      <c r="BG94" s="267"/>
      <c r="BH94" s="267"/>
      <c r="BI94" s="267"/>
      <c r="BJ94" s="267"/>
      <c r="BK94" s="267"/>
      <c r="BL94" s="267"/>
      <c r="BM94" s="267"/>
      <c r="BN94" s="267"/>
      <c r="BO94" s="267"/>
      <c r="BP94" s="267"/>
      <c r="BQ94" s="264">
        <v>88</v>
      </c>
      <c r="BR94" s="269"/>
      <c r="BS94" s="949"/>
      <c r="BT94" s="950"/>
      <c r="BU94" s="950"/>
      <c r="BV94" s="950"/>
      <c r="BW94" s="950"/>
      <c r="BX94" s="950"/>
      <c r="BY94" s="950"/>
      <c r="BZ94" s="950"/>
      <c r="CA94" s="950"/>
      <c r="CB94" s="950"/>
      <c r="CC94" s="950"/>
      <c r="CD94" s="950"/>
      <c r="CE94" s="950"/>
      <c r="CF94" s="950"/>
      <c r="CG94" s="951"/>
      <c r="CH94" s="946"/>
      <c r="CI94" s="947"/>
      <c r="CJ94" s="947"/>
      <c r="CK94" s="947"/>
      <c r="CL94" s="948"/>
      <c r="CM94" s="946"/>
      <c r="CN94" s="947"/>
      <c r="CO94" s="947"/>
      <c r="CP94" s="947"/>
      <c r="CQ94" s="948"/>
      <c r="CR94" s="946"/>
      <c r="CS94" s="947"/>
      <c r="CT94" s="947"/>
      <c r="CU94" s="947"/>
      <c r="CV94" s="948"/>
      <c r="CW94" s="946"/>
      <c r="CX94" s="947"/>
      <c r="CY94" s="947"/>
      <c r="CZ94" s="947"/>
      <c r="DA94" s="948"/>
      <c r="DB94" s="946"/>
      <c r="DC94" s="947"/>
      <c r="DD94" s="947"/>
      <c r="DE94" s="947"/>
      <c r="DF94" s="948"/>
      <c r="DG94" s="946"/>
      <c r="DH94" s="947"/>
      <c r="DI94" s="947"/>
      <c r="DJ94" s="947"/>
      <c r="DK94" s="948"/>
      <c r="DL94" s="946"/>
      <c r="DM94" s="947"/>
      <c r="DN94" s="947"/>
      <c r="DO94" s="947"/>
      <c r="DP94" s="948"/>
      <c r="DQ94" s="946"/>
      <c r="DR94" s="947"/>
      <c r="DS94" s="947"/>
      <c r="DT94" s="947"/>
      <c r="DU94" s="948"/>
      <c r="DV94" s="943"/>
      <c r="DW94" s="944"/>
      <c r="DX94" s="944"/>
      <c r="DY94" s="944"/>
      <c r="DZ94" s="945"/>
      <c r="EA94" s="248"/>
    </row>
    <row r="95" spans="1:131" s="249" customFormat="1" ht="26.25" hidden="1" customHeight="1">
      <c r="A95" s="272"/>
      <c r="B95" s="273"/>
      <c r="C95" s="273"/>
      <c r="D95" s="273"/>
      <c r="E95" s="273"/>
      <c r="F95" s="273"/>
      <c r="G95" s="273"/>
      <c r="H95" s="273"/>
      <c r="I95" s="273"/>
      <c r="J95" s="273"/>
      <c r="K95" s="273"/>
      <c r="L95" s="273"/>
      <c r="M95" s="273"/>
      <c r="N95" s="273"/>
      <c r="O95" s="273"/>
      <c r="P95" s="273"/>
      <c r="Q95" s="274"/>
      <c r="R95" s="274"/>
      <c r="S95" s="274"/>
      <c r="T95" s="274"/>
      <c r="U95" s="274"/>
      <c r="V95" s="274"/>
      <c r="W95" s="274"/>
      <c r="X95" s="274"/>
      <c r="Y95" s="274"/>
      <c r="Z95" s="274"/>
      <c r="AA95" s="274"/>
      <c r="AB95" s="274"/>
      <c r="AC95" s="274"/>
      <c r="AD95" s="274"/>
      <c r="AE95" s="274"/>
      <c r="AF95" s="274"/>
      <c r="AG95" s="274"/>
      <c r="AH95" s="274"/>
      <c r="AI95" s="274"/>
      <c r="AJ95" s="274"/>
      <c r="AK95" s="274"/>
      <c r="AL95" s="274"/>
      <c r="AM95" s="274"/>
      <c r="AN95" s="274"/>
      <c r="AO95" s="274"/>
      <c r="AP95" s="274"/>
      <c r="AQ95" s="274"/>
      <c r="AR95" s="274"/>
      <c r="AS95" s="274"/>
      <c r="AT95" s="274"/>
      <c r="AU95" s="274"/>
      <c r="AV95" s="274"/>
      <c r="AW95" s="274"/>
      <c r="AX95" s="274"/>
      <c r="AY95" s="274"/>
      <c r="AZ95" s="275"/>
      <c r="BA95" s="275"/>
      <c r="BB95" s="275"/>
      <c r="BC95" s="275"/>
      <c r="BD95" s="275"/>
      <c r="BE95" s="267"/>
      <c r="BF95" s="267"/>
      <c r="BG95" s="267"/>
      <c r="BH95" s="267"/>
      <c r="BI95" s="267"/>
      <c r="BJ95" s="267"/>
      <c r="BK95" s="267"/>
      <c r="BL95" s="267"/>
      <c r="BM95" s="267"/>
      <c r="BN95" s="267"/>
      <c r="BO95" s="267"/>
      <c r="BP95" s="267"/>
      <c r="BQ95" s="264">
        <v>89</v>
      </c>
      <c r="BR95" s="269"/>
      <c r="BS95" s="949"/>
      <c r="BT95" s="950"/>
      <c r="BU95" s="950"/>
      <c r="BV95" s="950"/>
      <c r="BW95" s="950"/>
      <c r="BX95" s="950"/>
      <c r="BY95" s="950"/>
      <c r="BZ95" s="950"/>
      <c r="CA95" s="950"/>
      <c r="CB95" s="950"/>
      <c r="CC95" s="950"/>
      <c r="CD95" s="950"/>
      <c r="CE95" s="950"/>
      <c r="CF95" s="950"/>
      <c r="CG95" s="951"/>
      <c r="CH95" s="946"/>
      <c r="CI95" s="947"/>
      <c r="CJ95" s="947"/>
      <c r="CK95" s="947"/>
      <c r="CL95" s="948"/>
      <c r="CM95" s="946"/>
      <c r="CN95" s="947"/>
      <c r="CO95" s="947"/>
      <c r="CP95" s="947"/>
      <c r="CQ95" s="948"/>
      <c r="CR95" s="946"/>
      <c r="CS95" s="947"/>
      <c r="CT95" s="947"/>
      <c r="CU95" s="947"/>
      <c r="CV95" s="948"/>
      <c r="CW95" s="946"/>
      <c r="CX95" s="947"/>
      <c r="CY95" s="947"/>
      <c r="CZ95" s="947"/>
      <c r="DA95" s="948"/>
      <c r="DB95" s="946"/>
      <c r="DC95" s="947"/>
      <c r="DD95" s="947"/>
      <c r="DE95" s="947"/>
      <c r="DF95" s="948"/>
      <c r="DG95" s="946"/>
      <c r="DH95" s="947"/>
      <c r="DI95" s="947"/>
      <c r="DJ95" s="947"/>
      <c r="DK95" s="948"/>
      <c r="DL95" s="946"/>
      <c r="DM95" s="947"/>
      <c r="DN95" s="947"/>
      <c r="DO95" s="947"/>
      <c r="DP95" s="948"/>
      <c r="DQ95" s="946"/>
      <c r="DR95" s="947"/>
      <c r="DS95" s="947"/>
      <c r="DT95" s="947"/>
      <c r="DU95" s="948"/>
      <c r="DV95" s="943"/>
      <c r="DW95" s="944"/>
      <c r="DX95" s="944"/>
      <c r="DY95" s="944"/>
      <c r="DZ95" s="945"/>
      <c r="EA95" s="248"/>
    </row>
    <row r="96" spans="1:131" s="249" customFormat="1" ht="26.25" hidden="1" customHeight="1">
      <c r="A96" s="272"/>
      <c r="B96" s="273"/>
      <c r="C96" s="273"/>
      <c r="D96" s="273"/>
      <c r="E96" s="273"/>
      <c r="F96" s="273"/>
      <c r="G96" s="273"/>
      <c r="H96" s="273"/>
      <c r="I96" s="273"/>
      <c r="J96" s="273"/>
      <c r="K96" s="273"/>
      <c r="L96" s="273"/>
      <c r="M96" s="273"/>
      <c r="N96" s="273"/>
      <c r="O96" s="273"/>
      <c r="P96" s="273"/>
      <c r="Q96" s="274"/>
      <c r="R96" s="274"/>
      <c r="S96" s="274"/>
      <c r="T96" s="274"/>
      <c r="U96" s="274"/>
      <c r="V96" s="274"/>
      <c r="W96" s="274"/>
      <c r="X96" s="274"/>
      <c r="Y96" s="274"/>
      <c r="Z96" s="274"/>
      <c r="AA96" s="274"/>
      <c r="AB96" s="274"/>
      <c r="AC96" s="274"/>
      <c r="AD96" s="274"/>
      <c r="AE96" s="274"/>
      <c r="AF96" s="274"/>
      <c r="AG96" s="274"/>
      <c r="AH96" s="274"/>
      <c r="AI96" s="274"/>
      <c r="AJ96" s="274"/>
      <c r="AK96" s="274"/>
      <c r="AL96" s="274"/>
      <c r="AM96" s="274"/>
      <c r="AN96" s="274"/>
      <c r="AO96" s="274"/>
      <c r="AP96" s="274"/>
      <c r="AQ96" s="274"/>
      <c r="AR96" s="274"/>
      <c r="AS96" s="274"/>
      <c r="AT96" s="274"/>
      <c r="AU96" s="274"/>
      <c r="AV96" s="274"/>
      <c r="AW96" s="274"/>
      <c r="AX96" s="274"/>
      <c r="AY96" s="274"/>
      <c r="AZ96" s="275"/>
      <c r="BA96" s="275"/>
      <c r="BB96" s="275"/>
      <c r="BC96" s="275"/>
      <c r="BD96" s="275"/>
      <c r="BE96" s="267"/>
      <c r="BF96" s="267"/>
      <c r="BG96" s="267"/>
      <c r="BH96" s="267"/>
      <c r="BI96" s="267"/>
      <c r="BJ96" s="267"/>
      <c r="BK96" s="267"/>
      <c r="BL96" s="267"/>
      <c r="BM96" s="267"/>
      <c r="BN96" s="267"/>
      <c r="BO96" s="267"/>
      <c r="BP96" s="267"/>
      <c r="BQ96" s="264">
        <v>90</v>
      </c>
      <c r="BR96" s="269"/>
      <c r="BS96" s="949"/>
      <c r="BT96" s="950"/>
      <c r="BU96" s="950"/>
      <c r="BV96" s="950"/>
      <c r="BW96" s="950"/>
      <c r="BX96" s="950"/>
      <c r="BY96" s="950"/>
      <c r="BZ96" s="950"/>
      <c r="CA96" s="950"/>
      <c r="CB96" s="950"/>
      <c r="CC96" s="950"/>
      <c r="CD96" s="950"/>
      <c r="CE96" s="950"/>
      <c r="CF96" s="950"/>
      <c r="CG96" s="951"/>
      <c r="CH96" s="946"/>
      <c r="CI96" s="947"/>
      <c r="CJ96" s="947"/>
      <c r="CK96" s="947"/>
      <c r="CL96" s="948"/>
      <c r="CM96" s="946"/>
      <c r="CN96" s="947"/>
      <c r="CO96" s="947"/>
      <c r="CP96" s="947"/>
      <c r="CQ96" s="948"/>
      <c r="CR96" s="946"/>
      <c r="CS96" s="947"/>
      <c r="CT96" s="947"/>
      <c r="CU96" s="947"/>
      <c r="CV96" s="948"/>
      <c r="CW96" s="946"/>
      <c r="CX96" s="947"/>
      <c r="CY96" s="947"/>
      <c r="CZ96" s="947"/>
      <c r="DA96" s="948"/>
      <c r="DB96" s="946"/>
      <c r="DC96" s="947"/>
      <c r="DD96" s="947"/>
      <c r="DE96" s="947"/>
      <c r="DF96" s="948"/>
      <c r="DG96" s="946"/>
      <c r="DH96" s="947"/>
      <c r="DI96" s="947"/>
      <c r="DJ96" s="947"/>
      <c r="DK96" s="948"/>
      <c r="DL96" s="946"/>
      <c r="DM96" s="947"/>
      <c r="DN96" s="947"/>
      <c r="DO96" s="947"/>
      <c r="DP96" s="948"/>
      <c r="DQ96" s="946"/>
      <c r="DR96" s="947"/>
      <c r="DS96" s="947"/>
      <c r="DT96" s="947"/>
      <c r="DU96" s="948"/>
      <c r="DV96" s="943"/>
      <c r="DW96" s="944"/>
      <c r="DX96" s="944"/>
      <c r="DY96" s="944"/>
      <c r="DZ96" s="945"/>
      <c r="EA96" s="248"/>
    </row>
    <row r="97" spans="1:131" s="249" customFormat="1" ht="26.25" hidden="1" customHeight="1">
      <c r="A97" s="272"/>
      <c r="B97" s="273"/>
      <c r="C97" s="273"/>
      <c r="D97" s="273"/>
      <c r="E97" s="273"/>
      <c r="F97" s="273"/>
      <c r="G97" s="273"/>
      <c r="H97" s="273"/>
      <c r="I97" s="273"/>
      <c r="J97" s="273"/>
      <c r="K97" s="273"/>
      <c r="L97" s="273"/>
      <c r="M97" s="273"/>
      <c r="N97" s="273"/>
      <c r="O97" s="273"/>
      <c r="P97" s="273"/>
      <c r="Q97" s="274"/>
      <c r="R97" s="274"/>
      <c r="S97" s="274"/>
      <c r="T97" s="274"/>
      <c r="U97" s="274"/>
      <c r="V97" s="274"/>
      <c r="W97" s="274"/>
      <c r="X97" s="274"/>
      <c r="Y97" s="274"/>
      <c r="Z97" s="274"/>
      <c r="AA97" s="274"/>
      <c r="AB97" s="274"/>
      <c r="AC97" s="274"/>
      <c r="AD97" s="274"/>
      <c r="AE97" s="274"/>
      <c r="AF97" s="274"/>
      <c r="AG97" s="274"/>
      <c r="AH97" s="274"/>
      <c r="AI97" s="274"/>
      <c r="AJ97" s="274"/>
      <c r="AK97" s="274"/>
      <c r="AL97" s="274"/>
      <c r="AM97" s="274"/>
      <c r="AN97" s="274"/>
      <c r="AO97" s="274"/>
      <c r="AP97" s="274"/>
      <c r="AQ97" s="274"/>
      <c r="AR97" s="274"/>
      <c r="AS97" s="274"/>
      <c r="AT97" s="274"/>
      <c r="AU97" s="274"/>
      <c r="AV97" s="274"/>
      <c r="AW97" s="274"/>
      <c r="AX97" s="274"/>
      <c r="AY97" s="274"/>
      <c r="AZ97" s="275"/>
      <c r="BA97" s="275"/>
      <c r="BB97" s="275"/>
      <c r="BC97" s="275"/>
      <c r="BD97" s="275"/>
      <c r="BE97" s="267"/>
      <c r="BF97" s="267"/>
      <c r="BG97" s="267"/>
      <c r="BH97" s="267"/>
      <c r="BI97" s="267"/>
      <c r="BJ97" s="267"/>
      <c r="BK97" s="267"/>
      <c r="BL97" s="267"/>
      <c r="BM97" s="267"/>
      <c r="BN97" s="267"/>
      <c r="BO97" s="267"/>
      <c r="BP97" s="267"/>
      <c r="BQ97" s="264">
        <v>91</v>
      </c>
      <c r="BR97" s="269"/>
      <c r="BS97" s="949"/>
      <c r="BT97" s="950"/>
      <c r="BU97" s="950"/>
      <c r="BV97" s="950"/>
      <c r="BW97" s="950"/>
      <c r="BX97" s="950"/>
      <c r="BY97" s="950"/>
      <c r="BZ97" s="950"/>
      <c r="CA97" s="950"/>
      <c r="CB97" s="950"/>
      <c r="CC97" s="950"/>
      <c r="CD97" s="950"/>
      <c r="CE97" s="950"/>
      <c r="CF97" s="950"/>
      <c r="CG97" s="951"/>
      <c r="CH97" s="946"/>
      <c r="CI97" s="947"/>
      <c r="CJ97" s="947"/>
      <c r="CK97" s="947"/>
      <c r="CL97" s="948"/>
      <c r="CM97" s="946"/>
      <c r="CN97" s="947"/>
      <c r="CO97" s="947"/>
      <c r="CP97" s="947"/>
      <c r="CQ97" s="948"/>
      <c r="CR97" s="946"/>
      <c r="CS97" s="947"/>
      <c r="CT97" s="947"/>
      <c r="CU97" s="947"/>
      <c r="CV97" s="948"/>
      <c r="CW97" s="946"/>
      <c r="CX97" s="947"/>
      <c r="CY97" s="947"/>
      <c r="CZ97" s="947"/>
      <c r="DA97" s="948"/>
      <c r="DB97" s="946"/>
      <c r="DC97" s="947"/>
      <c r="DD97" s="947"/>
      <c r="DE97" s="947"/>
      <c r="DF97" s="948"/>
      <c r="DG97" s="946"/>
      <c r="DH97" s="947"/>
      <c r="DI97" s="947"/>
      <c r="DJ97" s="947"/>
      <c r="DK97" s="948"/>
      <c r="DL97" s="946"/>
      <c r="DM97" s="947"/>
      <c r="DN97" s="947"/>
      <c r="DO97" s="947"/>
      <c r="DP97" s="948"/>
      <c r="DQ97" s="946"/>
      <c r="DR97" s="947"/>
      <c r="DS97" s="947"/>
      <c r="DT97" s="947"/>
      <c r="DU97" s="948"/>
      <c r="DV97" s="943"/>
      <c r="DW97" s="944"/>
      <c r="DX97" s="944"/>
      <c r="DY97" s="944"/>
      <c r="DZ97" s="945"/>
      <c r="EA97" s="248"/>
    </row>
    <row r="98" spans="1:131" s="249" customFormat="1" ht="26.25" hidden="1" customHeight="1">
      <c r="A98" s="272"/>
      <c r="B98" s="273"/>
      <c r="C98" s="273"/>
      <c r="D98" s="273"/>
      <c r="E98" s="273"/>
      <c r="F98" s="273"/>
      <c r="G98" s="273"/>
      <c r="H98" s="273"/>
      <c r="I98" s="273"/>
      <c r="J98" s="273"/>
      <c r="K98" s="273"/>
      <c r="L98" s="273"/>
      <c r="M98" s="273"/>
      <c r="N98" s="273"/>
      <c r="O98" s="273"/>
      <c r="P98" s="273"/>
      <c r="Q98" s="274"/>
      <c r="R98" s="274"/>
      <c r="S98" s="274"/>
      <c r="T98" s="274"/>
      <c r="U98" s="274"/>
      <c r="V98" s="274"/>
      <c r="W98" s="274"/>
      <c r="X98" s="274"/>
      <c r="Y98" s="274"/>
      <c r="Z98" s="274"/>
      <c r="AA98" s="274"/>
      <c r="AB98" s="274"/>
      <c r="AC98" s="274"/>
      <c r="AD98" s="274"/>
      <c r="AE98" s="274"/>
      <c r="AF98" s="274"/>
      <c r="AG98" s="274"/>
      <c r="AH98" s="274"/>
      <c r="AI98" s="274"/>
      <c r="AJ98" s="274"/>
      <c r="AK98" s="274"/>
      <c r="AL98" s="274"/>
      <c r="AM98" s="274"/>
      <c r="AN98" s="274"/>
      <c r="AO98" s="274"/>
      <c r="AP98" s="274"/>
      <c r="AQ98" s="274"/>
      <c r="AR98" s="274"/>
      <c r="AS98" s="274"/>
      <c r="AT98" s="274"/>
      <c r="AU98" s="274"/>
      <c r="AV98" s="274"/>
      <c r="AW98" s="274"/>
      <c r="AX98" s="274"/>
      <c r="AY98" s="274"/>
      <c r="AZ98" s="275"/>
      <c r="BA98" s="275"/>
      <c r="BB98" s="275"/>
      <c r="BC98" s="275"/>
      <c r="BD98" s="275"/>
      <c r="BE98" s="267"/>
      <c r="BF98" s="267"/>
      <c r="BG98" s="267"/>
      <c r="BH98" s="267"/>
      <c r="BI98" s="267"/>
      <c r="BJ98" s="267"/>
      <c r="BK98" s="267"/>
      <c r="BL98" s="267"/>
      <c r="BM98" s="267"/>
      <c r="BN98" s="267"/>
      <c r="BO98" s="267"/>
      <c r="BP98" s="267"/>
      <c r="BQ98" s="264">
        <v>92</v>
      </c>
      <c r="BR98" s="269"/>
      <c r="BS98" s="949"/>
      <c r="BT98" s="950"/>
      <c r="BU98" s="950"/>
      <c r="BV98" s="950"/>
      <c r="BW98" s="950"/>
      <c r="BX98" s="950"/>
      <c r="BY98" s="950"/>
      <c r="BZ98" s="950"/>
      <c r="CA98" s="950"/>
      <c r="CB98" s="950"/>
      <c r="CC98" s="950"/>
      <c r="CD98" s="950"/>
      <c r="CE98" s="950"/>
      <c r="CF98" s="950"/>
      <c r="CG98" s="951"/>
      <c r="CH98" s="946"/>
      <c r="CI98" s="947"/>
      <c r="CJ98" s="947"/>
      <c r="CK98" s="947"/>
      <c r="CL98" s="948"/>
      <c r="CM98" s="946"/>
      <c r="CN98" s="947"/>
      <c r="CO98" s="947"/>
      <c r="CP98" s="947"/>
      <c r="CQ98" s="948"/>
      <c r="CR98" s="946"/>
      <c r="CS98" s="947"/>
      <c r="CT98" s="947"/>
      <c r="CU98" s="947"/>
      <c r="CV98" s="948"/>
      <c r="CW98" s="946"/>
      <c r="CX98" s="947"/>
      <c r="CY98" s="947"/>
      <c r="CZ98" s="947"/>
      <c r="DA98" s="948"/>
      <c r="DB98" s="946"/>
      <c r="DC98" s="947"/>
      <c r="DD98" s="947"/>
      <c r="DE98" s="947"/>
      <c r="DF98" s="948"/>
      <c r="DG98" s="946"/>
      <c r="DH98" s="947"/>
      <c r="DI98" s="947"/>
      <c r="DJ98" s="947"/>
      <c r="DK98" s="948"/>
      <c r="DL98" s="946"/>
      <c r="DM98" s="947"/>
      <c r="DN98" s="947"/>
      <c r="DO98" s="947"/>
      <c r="DP98" s="948"/>
      <c r="DQ98" s="946"/>
      <c r="DR98" s="947"/>
      <c r="DS98" s="947"/>
      <c r="DT98" s="947"/>
      <c r="DU98" s="948"/>
      <c r="DV98" s="943"/>
      <c r="DW98" s="944"/>
      <c r="DX98" s="944"/>
      <c r="DY98" s="944"/>
      <c r="DZ98" s="945"/>
      <c r="EA98" s="248"/>
    </row>
    <row r="99" spans="1:131" s="249" customFormat="1" ht="26.25" hidden="1" customHeight="1">
      <c r="A99" s="272"/>
      <c r="B99" s="273"/>
      <c r="C99" s="273"/>
      <c r="D99" s="273"/>
      <c r="E99" s="273"/>
      <c r="F99" s="273"/>
      <c r="G99" s="273"/>
      <c r="H99" s="273"/>
      <c r="I99" s="273"/>
      <c r="J99" s="273"/>
      <c r="K99" s="273"/>
      <c r="L99" s="273"/>
      <c r="M99" s="273"/>
      <c r="N99" s="273"/>
      <c r="O99" s="273"/>
      <c r="P99" s="273"/>
      <c r="Q99" s="274"/>
      <c r="R99" s="274"/>
      <c r="S99" s="274"/>
      <c r="T99" s="274"/>
      <c r="U99" s="274"/>
      <c r="V99" s="274"/>
      <c r="W99" s="274"/>
      <c r="X99" s="274"/>
      <c r="Y99" s="274"/>
      <c r="Z99" s="274"/>
      <c r="AA99" s="274"/>
      <c r="AB99" s="274"/>
      <c r="AC99" s="274"/>
      <c r="AD99" s="274"/>
      <c r="AE99" s="274"/>
      <c r="AF99" s="274"/>
      <c r="AG99" s="274"/>
      <c r="AH99" s="274"/>
      <c r="AI99" s="274"/>
      <c r="AJ99" s="274"/>
      <c r="AK99" s="274"/>
      <c r="AL99" s="274"/>
      <c r="AM99" s="274"/>
      <c r="AN99" s="274"/>
      <c r="AO99" s="274"/>
      <c r="AP99" s="274"/>
      <c r="AQ99" s="274"/>
      <c r="AR99" s="274"/>
      <c r="AS99" s="274"/>
      <c r="AT99" s="274"/>
      <c r="AU99" s="274"/>
      <c r="AV99" s="274"/>
      <c r="AW99" s="274"/>
      <c r="AX99" s="274"/>
      <c r="AY99" s="274"/>
      <c r="AZ99" s="275"/>
      <c r="BA99" s="275"/>
      <c r="BB99" s="275"/>
      <c r="BC99" s="275"/>
      <c r="BD99" s="275"/>
      <c r="BE99" s="267"/>
      <c r="BF99" s="267"/>
      <c r="BG99" s="267"/>
      <c r="BH99" s="267"/>
      <c r="BI99" s="267"/>
      <c r="BJ99" s="267"/>
      <c r="BK99" s="267"/>
      <c r="BL99" s="267"/>
      <c r="BM99" s="267"/>
      <c r="BN99" s="267"/>
      <c r="BO99" s="267"/>
      <c r="BP99" s="267"/>
      <c r="BQ99" s="264">
        <v>93</v>
      </c>
      <c r="BR99" s="269"/>
      <c r="BS99" s="949"/>
      <c r="BT99" s="950"/>
      <c r="BU99" s="950"/>
      <c r="BV99" s="950"/>
      <c r="BW99" s="950"/>
      <c r="BX99" s="950"/>
      <c r="BY99" s="950"/>
      <c r="BZ99" s="950"/>
      <c r="CA99" s="950"/>
      <c r="CB99" s="950"/>
      <c r="CC99" s="950"/>
      <c r="CD99" s="950"/>
      <c r="CE99" s="950"/>
      <c r="CF99" s="950"/>
      <c r="CG99" s="951"/>
      <c r="CH99" s="946"/>
      <c r="CI99" s="947"/>
      <c r="CJ99" s="947"/>
      <c r="CK99" s="947"/>
      <c r="CL99" s="948"/>
      <c r="CM99" s="946"/>
      <c r="CN99" s="947"/>
      <c r="CO99" s="947"/>
      <c r="CP99" s="947"/>
      <c r="CQ99" s="948"/>
      <c r="CR99" s="946"/>
      <c r="CS99" s="947"/>
      <c r="CT99" s="947"/>
      <c r="CU99" s="947"/>
      <c r="CV99" s="948"/>
      <c r="CW99" s="946"/>
      <c r="CX99" s="947"/>
      <c r="CY99" s="947"/>
      <c r="CZ99" s="947"/>
      <c r="DA99" s="948"/>
      <c r="DB99" s="946"/>
      <c r="DC99" s="947"/>
      <c r="DD99" s="947"/>
      <c r="DE99" s="947"/>
      <c r="DF99" s="948"/>
      <c r="DG99" s="946"/>
      <c r="DH99" s="947"/>
      <c r="DI99" s="947"/>
      <c r="DJ99" s="947"/>
      <c r="DK99" s="948"/>
      <c r="DL99" s="946"/>
      <c r="DM99" s="947"/>
      <c r="DN99" s="947"/>
      <c r="DO99" s="947"/>
      <c r="DP99" s="948"/>
      <c r="DQ99" s="946"/>
      <c r="DR99" s="947"/>
      <c r="DS99" s="947"/>
      <c r="DT99" s="947"/>
      <c r="DU99" s="948"/>
      <c r="DV99" s="943"/>
      <c r="DW99" s="944"/>
      <c r="DX99" s="944"/>
      <c r="DY99" s="944"/>
      <c r="DZ99" s="945"/>
      <c r="EA99" s="248"/>
    </row>
    <row r="100" spans="1:131" s="249" customFormat="1" ht="26.25" hidden="1" customHeight="1">
      <c r="A100" s="272"/>
      <c r="B100" s="273"/>
      <c r="C100" s="273"/>
      <c r="D100" s="273"/>
      <c r="E100" s="273"/>
      <c r="F100" s="273"/>
      <c r="G100" s="273"/>
      <c r="H100" s="273"/>
      <c r="I100" s="273"/>
      <c r="J100" s="273"/>
      <c r="K100" s="273"/>
      <c r="L100" s="273"/>
      <c r="M100" s="273"/>
      <c r="N100" s="273"/>
      <c r="O100" s="273"/>
      <c r="P100" s="273"/>
      <c r="Q100" s="274"/>
      <c r="R100" s="274"/>
      <c r="S100" s="274"/>
      <c r="T100" s="274"/>
      <c r="U100" s="274"/>
      <c r="V100" s="274"/>
      <c r="W100" s="274"/>
      <c r="X100" s="274"/>
      <c r="Y100" s="274"/>
      <c r="Z100" s="274"/>
      <c r="AA100" s="274"/>
      <c r="AB100" s="274"/>
      <c r="AC100" s="274"/>
      <c r="AD100" s="274"/>
      <c r="AE100" s="274"/>
      <c r="AF100" s="274"/>
      <c r="AG100" s="274"/>
      <c r="AH100" s="274"/>
      <c r="AI100" s="274"/>
      <c r="AJ100" s="274"/>
      <c r="AK100" s="274"/>
      <c r="AL100" s="274"/>
      <c r="AM100" s="274"/>
      <c r="AN100" s="274"/>
      <c r="AO100" s="274"/>
      <c r="AP100" s="274"/>
      <c r="AQ100" s="274"/>
      <c r="AR100" s="274"/>
      <c r="AS100" s="274"/>
      <c r="AT100" s="274"/>
      <c r="AU100" s="274"/>
      <c r="AV100" s="274"/>
      <c r="AW100" s="274"/>
      <c r="AX100" s="274"/>
      <c r="AY100" s="274"/>
      <c r="AZ100" s="275"/>
      <c r="BA100" s="275"/>
      <c r="BB100" s="275"/>
      <c r="BC100" s="275"/>
      <c r="BD100" s="275"/>
      <c r="BE100" s="267"/>
      <c r="BF100" s="267"/>
      <c r="BG100" s="267"/>
      <c r="BH100" s="267"/>
      <c r="BI100" s="267"/>
      <c r="BJ100" s="267"/>
      <c r="BK100" s="267"/>
      <c r="BL100" s="267"/>
      <c r="BM100" s="267"/>
      <c r="BN100" s="267"/>
      <c r="BO100" s="267"/>
      <c r="BP100" s="267"/>
      <c r="BQ100" s="264">
        <v>94</v>
      </c>
      <c r="BR100" s="269"/>
      <c r="BS100" s="949"/>
      <c r="BT100" s="950"/>
      <c r="BU100" s="950"/>
      <c r="BV100" s="950"/>
      <c r="BW100" s="950"/>
      <c r="BX100" s="950"/>
      <c r="BY100" s="950"/>
      <c r="BZ100" s="950"/>
      <c r="CA100" s="950"/>
      <c r="CB100" s="950"/>
      <c r="CC100" s="950"/>
      <c r="CD100" s="950"/>
      <c r="CE100" s="950"/>
      <c r="CF100" s="950"/>
      <c r="CG100" s="951"/>
      <c r="CH100" s="946"/>
      <c r="CI100" s="947"/>
      <c r="CJ100" s="947"/>
      <c r="CK100" s="947"/>
      <c r="CL100" s="948"/>
      <c r="CM100" s="946"/>
      <c r="CN100" s="947"/>
      <c r="CO100" s="947"/>
      <c r="CP100" s="947"/>
      <c r="CQ100" s="948"/>
      <c r="CR100" s="946"/>
      <c r="CS100" s="947"/>
      <c r="CT100" s="947"/>
      <c r="CU100" s="947"/>
      <c r="CV100" s="948"/>
      <c r="CW100" s="946"/>
      <c r="CX100" s="947"/>
      <c r="CY100" s="947"/>
      <c r="CZ100" s="947"/>
      <c r="DA100" s="948"/>
      <c r="DB100" s="946"/>
      <c r="DC100" s="947"/>
      <c r="DD100" s="947"/>
      <c r="DE100" s="947"/>
      <c r="DF100" s="948"/>
      <c r="DG100" s="946"/>
      <c r="DH100" s="947"/>
      <c r="DI100" s="947"/>
      <c r="DJ100" s="947"/>
      <c r="DK100" s="948"/>
      <c r="DL100" s="946"/>
      <c r="DM100" s="947"/>
      <c r="DN100" s="947"/>
      <c r="DO100" s="947"/>
      <c r="DP100" s="948"/>
      <c r="DQ100" s="946"/>
      <c r="DR100" s="947"/>
      <c r="DS100" s="947"/>
      <c r="DT100" s="947"/>
      <c r="DU100" s="948"/>
      <c r="DV100" s="943"/>
      <c r="DW100" s="944"/>
      <c r="DX100" s="944"/>
      <c r="DY100" s="944"/>
      <c r="DZ100" s="945"/>
      <c r="EA100" s="248"/>
    </row>
    <row r="101" spans="1:131" s="249" customFormat="1" ht="26.25" hidden="1" customHeight="1">
      <c r="A101" s="272"/>
      <c r="B101" s="273"/>
      <c r="C101" s="273"/>
      <c r="D101" s="273"/>
      <c r="E101" s="273"/>
      <c r="F101" s="273"/>
      <c r="G101" s="273"/>
      <c r="H101" s="273"/>
      <c r="I101" s="273"/>
      <c r="J101" s="273"/>
      <c r="K101" s="273"/>
      <c r="L101" s="273"/>
      <c r="M101" s="273"/>
      <c r="N101" s="273"/>
      <c r="O101" s="273"/>
      <c r="P101" s="273"/>
      <c r="Q101" s="274"/>
      <c r="R101" s="274"/>
      <c r="S101" s="274"/>
      <c r="T101" s="274"/>
      <c r="U101" s="274"/>
      <c r="V101" s="274"/>
      <c r="W101" s="274"/>
      <c r="X101" s="274"/>
      <c r="Y101" s="274"/>
      <c r="Z101" s="274"/>
      <c r="AA101" s="274"/>
      <c r="AB101" s="274"/>
      <c r="AC101" s="274"/>
      <c r="AD101" s="274"/>
      <c r="AE101" s="274"/>
      <c r="AF101" s="274"/>
      <c r="AG101" s="274"/>
      <c r="AH101" s="274"/>
      <c r="AI101" s="274"/>
      <c r="AJ101" s="274"/>
      <c r="AK101" s="274"/>
      <c r="AL101" s="274"/>
      <c r="AM101" s="274"/>
      <c r="AN101" s="274"/>
      <c r="AO101" s="274"/>
      <c r="AP101" s="274"/>
      <c r="AQ101" s="274"/>
      <c r="AR101" s="274"/>
      <c r="AS101" s="274"/>
      <c r="AT101" s="274"/>
      <c r="AU101" s="274"/>
      <c r="AV101" s="274"/>
      <c r="AW101" s="274"/>
      <c r="AX101" s="274"/>
      <c r="AY101" s="274"/>
      <c r="AZ101" s="275"/>
      <c r="BA101" s="275"/>
      <c r="BB101" s="275"/>
      <c r="BC101" s="275"/>
      <c r="BD101" s="275"/>
      <c r="BE101" s="267"/>
      <c r="BF101" s="267"/>
      <c r="BG101" s="267"/>
      <c r="BH101" s="267"/>
      <c r="BI101" s="267"/>
      <c r="BJ101" s="267"/>
      <c r="BK101" s="267"/>
      <c r="BL101" s="267"/>
      <c r="BM101" s="267"/>
      <c r="BN101" s="267"/>
      <c r="BO101" s="267"/>
      <c r="BP101" s="267"/>
      <c r="BQ101" s="264">
        <v>95</v>
      </c>
      <c r="BR101" s="269"/>
      <c r="BS101" s="949"/>
      <c r="BT101" s="950"/>
      <c r="BU101" s="950"/>
      <c r="BV101" s="950"/>
      <c r="BW101" s="950"/>
      <c r="BX101" s="950"/>
      <c r="BY101" s="950"/>
      <c r="BZ101" s="950"/>
      <c r="CA101" s="950"/>
      <c r="CB101" s="950"/>
      <c r="CC101" s="950"/>
      <c r="CD101" s="950"/>
      <c r="CE101" s="950"/>
      <c r="CF101" s="950"/>
      <c r="CG101" s="951"/>
      <c r="CH101" s="946"/>
      <c r="CI101" s="947"/>
      <c r="CJ101" s="947"/>
      <c r="CK101" s="947"/>
      <c r="CL101" s="948"/>
      <c r="CM101" s="946"/>
      <c r="CN101" s="947"/>
      <c r="CO101" s="947"/>
      <c r="CP101" s="947"/>
      <c r="CQ101" s="948"/>
      <c r="CR101" s="946"/>
      <c r="CS101" s="947"/>
      <c r="CT101" s="947"/>
      <c r="CU101" s="947"/>
      <c r="CV101" s="948"/>
      <c r="CW101" s="946"/>
      <c r="CX101" s="947"/>
      <c r="CY101" s="947"/>
      <c r="CZ101" s="947"/>
      <c r="DA101" s="948"/>
      <c r="DB101" s="946"/>
      <c r="DC101" s="947"/>
      <c r="DD101" s="947"/>
      <c r="DE101" s="947"/>
      <c r="DF101" s="948"/>
      <c r="DG101" s="946"/>
      <c r="DH101" s="947"/>
      <c r="DI101" s="947"/>
      <c r="DJ101" s="947"/>
      <c r="DK101" s="948"/>
      <c r="DL101" s="946"/>
      <c r="DM101" s="947"/>
      <c r="DN101" s="947"/>
      <c r="DO101" s="947"/>
      <c r="DP101" s="948"/>
      <c r="DQ101" s="946"/>
      <c r="DR101" s="947"/>
      <c r="DS101" s="947"/>
      <c r="DT101" s="947"/>
      <c r="DU101" s="948"/>
      <c r="DV101" s="943"/>
      <c r="DW101" s="944"/>
      <c r="DX101" s="944"/>
      <c r="DY101" s="944"/>
      <c r="DZ101" s="945"/>
      <c r="EA101" s="248"/>
    </row>
    <row r="102" spans="1:131" s="249" customFormat="1" ht="26.25" customHeight="1" thickBot="1">
      <c r="A102" s="272"/>
      <c r="B102" s="273"/>
      <c r="C102" s="273"/>
      <c r="D102" s="273"/>
      <c r="E102" s="273"/>
      <c r="F102" s="273"/>
      <c r="G102" s="273"/>
      <c r="H102" s="273"/>
      <c r="I102" s="273"/>
      <c r="J102" s="273"/>
      <c r="K102" s="273"/>
      <c r="L102" s="273"/>
      <c r="M102" s="273"/>
      <c r="N102" s="273"/>
      <c r="O102" s="273"/>
      <c r="P102" s="273"/>
      <c r="Q102" s="274"/>
      <c r="R102" s="274"/>
      <c r="S102" s="274"/>
      <c r="T102" s="274"/>
      <c r="U102" s="274"/>
      <c r="V102" s="274"/>
      <c r="W102" s="274"/>
      <c r="X102" s="274"/>
      <c r="Y102" s="274"/>
      <c r="Z102" s="274"/>
      <c r="AA102" s="274"/>
      <c r="AB102" s="274"/>
      <c r="AC102" s="274"/>
      <c r="AD102" s="274"/>
      <c r="AE102" s="274"/>
      <c r="AF102" s="274"/>
      <c r="AG102" s="274"/>
      <c r="AH102" s="274"/>
      <c r="AI102" s="274"/>
      <c r="AJ102" s="274"/>
      <c r="AK102" s="274"/>
      <c r="AL102" s="274"/>
      <c r="AM102" s="274"/>
      <c r="AN102" s="274"/>
      <c r="AO102" s="274"/>
      <c r="AP102" s="274"/>
      <c r="AQ102" s="274"/>
      <c r="AR102" s="274"/>
      <c r="AS102" s="274"/>
      <c r="AT102" s="274"/>
      <c r="AU102" s="274"/>
      <c r="AV102" s="274"/>
      <c r="AW102" s="274"/>
      <c r="AX102" s="274"/>
      <c r="AY102" s="274"/>
      <c r="AZ102" s="275"/>
      <c r="BA102" s="275"/>
      <c r="BB102" s="275"/>
      <c r="BC102" s="275"/>
      <c r="BD102" s="275"/>
      <c r="BE102" s="267"/>
      <c r="BF102" s="267"/>
      <c r="BG102" s="267"/>
      <c r="BH102" s="267"/>
      <c r="BI102" s="267"/>
      <c r="BJ102" s="267"/>
      <c r="BK102" s="267"/>
      <c r="BL102" s="267"/>
      <c r="BM102" s="267"/>
      <c r="BN102" s="267"/>
      <c r="BO102" s="267"/>
      <c r="BP102" s="267"/>
      <c r="BQ102" s="266" t="s">
        <v>393</v>
      </c>
      <c r="BR102" s="876" t="s">
        <v>423</v>
      </c>
      <c r="BS102" s="877"/>
      <c r="BT102" s="877"/>
      <c r="BU102" s="877"/>
      <c r="BV102" s="877"/>
      <c r="BW102" s="877"/>
      <c r="BX102" s="877"/>
      <c r="BY102" s="877"/>
      <c r="BZ102" s="877"/>
      <c r="CA102" s="877"/>
      <c r="CB102" s="877"/>
      <c r="CC102" s="877"/>
      <c r="CD102" s="877"/>
      <c r="CE102" s="877"/>
      <c r="CF102" s="877"/>
      <c r="CG102" s="878"/>
      <c r="CH102" s="975"/>
      <c r="CI102" s="976"/>
      <c r="CJ102" s="976"/>
      <c r="CK102" s="976"/>
      <c r="CL102" s="977"/>
      <c r="CM102" s="975"/>
      <c r="CN102" s="976"/>
      <c r="CO102" s="976"/>
      <c r="CP102" s="976"/>
      <c r="CQ102" s="977"/>
      <c r="CR102" s="978">
        <v>3</v>
      </c>
      <c r="CS102" s="936"/>
      <c r="CT102" s="936"/>
      <c r="CU102" s="936"/>
      <c r="CV102" s="979"/>
      <c r="CW102" s="978"/>
      <c r="CX102" s="936"/>
      <c r="CY102" s="936"/>
      <c r="CZ102" s="936"/>
      <c r="DA102" s="979"/>
      <c r="DB102" s="978"/>
      <c r="DC102" s="936"/>
      <c r="DD102" s="936"/>
      <c r="DE102" s="936"/>
      <c r="DF102" s="979"/>
      <c r="DG102" s="978"/>
      <c r="DH102" s="936"/>
      <c r="DI102" s="936"/>
      <c r="DJ102" s="936"/>
      <c r="DK102" s="979"/>
      <c r="DL102" s="978"/>
      <c r="DM102" s="936"/>
      <c r="DN102" s="936"/>
      <c r="DO102" s="936"/>
      <c r="DP102" s="979"/>
      <c r="DQ102" s="978"/>
      <c r="DR102" s="936"/>
      <c r="DS102" s="936"/>
      <c r="DT102" s="936"/>
      <c r="DU102" s="979"/>
      <c r="DV102" s="1002"/>
      <c r="DW102" s="1003"/>
      <c r="DX102" s="1003"/>
      <c r="DY102" s="1003"/>
      <c r="DZ102" s="1004"/>
      <c r="EA102" s="248"/>
    </row>
    <row r="103" spans="1:131" s="249" customFormat="1" ht="26.25" customHeight="1">
      <c r="A103" s="272"/>
      <c r="B103" s="273"/>
      <c r="C103" s="273"/>
      <c r="D103" s="273"/>
      <c r="E103" s="273"/>
      <c r="F103" s="273"/>
      <c r="G103" s="273"/>
      <c r="H103" s="273"/>
      <c r="I103" s="273"/>
      <c r="J103" s="273"/>
      <c r="K103" s="273"/>
      <c r="L103" s="273"/>
      <c r="M103" s="273"/>
      <c r="N103" s="273"/>
      <c r="O103" s="273"/>
      <c r="P103" s="273"/>
      <c r="Q103" s="274"/>
      <c r="R103" s="274"/>
      <c r="S103" s="274"/>
      <c r="T103" s="274"/>
      <c r="U103" s="274"/>
      <c r="V103" s="274"/>
      <c r="W103" s="274"/>
      <c r="X103" s="274"/>
      <c r="Y103" s="274"/>
      <c r="Z103" s="274"/>
      <c r="AA103" s="274"/>
      <c r="AB103" s="274"/>
      <c r="AC103" s="274"/>
      <c r="AD103" s="274"/>
      <c r="AE103" s="274"/>
      <c r="AF103" s="274"/>
      <c r="AG103" s="274"/>
      <c r="AH103" s="274"/>
      <c r="AI103" s="274"/>
      <c r="AJ103" s="274"/>
      <c r="AK103" s="274"/>
      <c r="AL103" s="274"/>
      <c r="AM103" s="274"/>
      <c r="AN103" s="274"/>
      <c r="AO103" s="274"/>
      <c r="AP103" s="274"/>
      <c r="AQ103" s="274"/>
      <c r="AR103" s="274"/>
      <c r="AS103" s="274"/>
      <c r="AT103" s="274"/>
      <c r="AU103" s="274"/>
      <c r="AV103" s="274"/>
      <c r="AW103" s="274"/>
      <c r="AX103" s="274"/>
      <c r="AY103" s="274"/>
      <c r="AZ103" s="275"/>
      <c r="BA103" s="275"/>
      <c r="BB103" s="275"/>
      <c r="BC103" s="275"/>
      <c r="BD103" s="275"/>
      <c r="BE103" s="267"/>
      <c r="BF103" s="267"/>
      <c r="BG103" s="267"/>
      <c r="BH103" s="267"/>
      <c r="BI103" s="267"/>
      <c r="BJ103" s="267"/>
      <c r="BK103" s="267"/>
      <c r="BL103" s="267"/>
      <c r="BM103" s="267"/>
      <c r="BN103" s="267"/>
      <c r="BO103" s="267"/>
      <c r="BP103" s="267"/>
      <c r="BQ103" s="1005" t="s">
        <v>424</v>
      </c>
      <c r="BR103" s="1005"/>
      <c r="BS103" s="1005"/>
      <c r="BT103" s="1005"/>
      <c r="BU103" s="1005"/>
      <c r="BV103" s="1005"/>
      <c r="BW103" s="1005"/>
      <c r="BX103" s="1005"/>
      <c r="BY103" s="1005"/>
      <c r="BZ103" s="1005"/>
      <c r="CA103" s="1005"/>
      <c r="CB103" s="1005"/>
      <c r="CC103" s="1005"/>
      <c r="CD103" s="1005"/>
      <c r="CE103" s="1005"/>
      <c r="CF103" s="1005"/>
      <c r="CG103" s="1005"/>
      <c r="CH103" s="1005"/>
      <c r="CI103" s="1005"/>
      <c r="CJ103" s="1005"/>
      <c r="CK103" s="1005"/>
      <c r="CL103" s="1005"/>
      <c r="CM103" s="1005"/>
      <c r="CN103" s="1005"/>
      <c r="CO103" s="1005"/>
      <c r="CP103" s="1005"/>
      <c r="CQ103" s="1005"/>
      <c r="CR103" s="1005"/>
      <c r="CS103" s="1005"/>
      <c r="CT103" s="1005"/>
      <c r="CU103" s="1005"/>
      <c r="CV103" s="1005"/>
      <c r="CW103" s="1005"/>
      <c r="CX103" s="1005"/>
      <c r="CY103" s="1005"/>
      <c r="CZ103" s="1005"/>
      <c r="DA103" s="1005"/>
      <c r="DB103" s="1005"/>
      <c r="DC103" s="1005"/>
      <c r="DD103" s="1005"/>
      <c r="DE103" s="1005"/>
      <c r="DF103" s="1005"/>
      <c r="DG103" s="1005"/>
      <c r="DH103" s="1005"/>
      <c r="DI103" s="1005"/>
      <c r="DJ103" s="1005"/>
      <c r="DK103" s="1005"/>
      <c r="DL103" s="1005"/>
      <c r="DM103" s="1005"/>
      <c r="DN103" s="1005"/>
      <c r="DO103" s="1005"/>
      <c r="DP103" s="1005"/>
      <c r="DQ103" s="1005"/>
      <c r="DR103" s="1005"/>
      <c r="DS103" s="1005"/>
      <c r="DT103" s="1005"/>
      <c r="DU103" s="1005"/>
      <c r="DV103" s="1005"/>
      <c r="DW103" s="1005"/>
      <c r="DX103" s="1005"/>
      <c r="DY103" s="1005"/>
      <c r="DZ103" s="1005"/>
      <c r="EA103" s="248"/>
    </row>
    <row r="104" spans="1:131" s="249" customFormat="1" ht="26.25" customHeight="1">
      <c r="A104" s="272"/>
      <c r="B104" s="273"/>
      <c r="C104" s="273"/>
      <c r="D104" s="273"/>
      <c r="E104" s="273"/>
      <c r="F104" s="273"/>
      <c r="G104" s="273"/>
      <c r="H104" s="273"/>
      <c r="I104" s="273"/>
      <c r="J104" s="273"/>
      <c r="K104" s="273"/>
      <c r="L104" s="273"/>
      <c r="M104" s="273"/>
      <c r="N104" s="273"/>
      <c r="O104" s="273"/>
      <c r="P104" s="273"/>
      <c r="Q104" s="274"/>
      <c r="R104" s="274"/>
      <c r="S104" s="274"/>
      <c r="T104" s="274"/>
      <c r="U104" s="274"/>
      <c r="V104" s="274"/>
      <c r="W104" s="274"/>
      <c r="X104" s="274"/>
      <c r="Y104" s="274"/>
      <c r="Z104" s="274"/>
      <c r="AA104" s="274"/>
      <c r="AB104" s="274"/>
      <c r="AC104" s="274"/>
      <c r="AD104" s="274"/>
      <c r="AE104" s="274"/>
      <c r="AF104" s="274"/>
      <c r="AG104" s="274"/>
      <c r="AH104" s="274"/>
      <c r="AI104" s="274"/>
      <c r="AJ104" s="274"/>
      <c r="AK104" s="274"/>
      <c r="AL104" s="274"/>
      <c r="AM104" s="274"/>
      <c r="AN104" s="274"/>
      <c r="AO104" s="274"/>
      <c r="AP104" s="274"/>
      <c r="AQ104" s="274"/>
      <c r="AR104" s="274"/>
      <c r="AS104" s="274"/>
      <c r="AT104" s="274"/>
      <c r="AU104" s="274"/>
      <c r="AV104" s="274"/>
      <c r="AW104" s="274"/>
      <c r="AX104" s="274"/>
      <c r="AY104" s="274"/>
      <c r="AZ104" s="275"/>
      <c r="BA104" s="275"/>
      <c r="BB104" s="275"/>
      <c r="BC104" s="275"/>
      <c r="BD104" s="275"/>
      <c r="BE104" s="267"/>
      <c r="BF104" s="267"/>
      <c r="BG104" s="267"/>
      <c r="BH104" s="267"/>
      <c r="BI104" s="267"/>
      <c r="BJ104" s="267"/>
      <c r="BK104" s="267"/>
      <c r="BL104" s="267"/>
      <c r="BM104" s="267"/>
      <c r="BN104" s="267"/>
      <c r="BO104" s="267"/>
      <c r="BP104" s="267"/>
      <c r="BQ104" s="1006" t="s">
        <v>425</v>
      </c>
      <c r="BR104" s="1006"/>
      <c r="BS104" s="1006"/>
      <c r="BT104" s="1006"/>
      <c r="BU104" s="1006"/>
      <c r="BV104" s="1006"/>
      <c r="BW104" s="1006"/>
      <c r="BX104" s="1006"/>
      <c r="BY104" s="1006"/>
      <c r="BZ104" s="1006"/>
      <c r="CA104" s="1006"/>
      <c r="CB104" s="1006"/>
      <c r="CC104" s="1006"/>
      <c r="CD104" s="1006"/>
      <c r="CE104" s="1006"/>
      <c r="CF104" s="1006"/>
      <c r="CG104" s="1006"/>
      <c r="CH104" s="1006"/>
      <c r="CI104" s="1006"/>
      <c r="CJ104" s="1006"/>
      <c r="CK104" s="1006"/>
      <c r="CL104" s="1006"/>
      <c r="CM104" s="1006"/>
      <c r="CN104" s="1006"/>
      <c r="CO104" s="1006"/>
      <c r="CP104" s="1006"/>
      <c r="CQ104" s="1006"/>
      <c r="CR104" s="1006"/>
      <c r="CS104" s="1006"/>
      <c r="CT104" s="1006"/>
      <c r="CU104" s="1006"/>
      <c r="CV104" s="1006"/>
      <c r="CW104" s="1006"/>
      <c r="CX104" s="1006"/>
      <c r="CY104" s="1006"/>
      <c r="CZ104" s="1006"/>
      <c r="DA104" s="1006"/>
      <c r="DB104" s="1006"/>
      <c r="DC104" s="1006"/>
      <c r="DD104" s="1006"/>
      <c r="DE104" s="1006"/>
      <c r="DF104" s="1006"/>
      <c r="DG104" s="1006"/>
      <c r="DH104" s="1006"/>
      <c r="DI104" s="1006"/>
      <c r="DJ104" s="1006"/>
      <c r="DK104" s="1006"/>
      <c r="DL104" s="1006"/>
      <c r="DM104" s="1006"/>
      <c r="DN104" s="1006"/>
      <c r="DO104" s="1006"/>
      <c r="DP104" s="1006"/>
      <c r="DQ104" s="1006"/>
      <c r="DR104" s="1006"/>
      <c r="DS104" s="1006"/>
      <c r="DT104" s="1006"/>
      <c r="DU104" s="1006"/>
      <c r="DV104" s="1006"/>
      <c r="DW104" s="1006"/>
      <c r="DX104" s="1006"/>
      <c r="DY104" s="1006"/>
      <c r="DZ104" s="1006"/>
      <c r="EA104" s="248"/>
    </row>
    <row r="105" spans="1:131" s="249" customFormat="1" ht="11.25" customHeight="1">
      <c r="A105" s="267"/>
      <c r="B105" s="267"/>
      <c r="C105" s="267"/>
      <c r="D105" s="267"/>
      <c r="E105" s="267"/>
      <c r="F105" s="267"/>
      <c r="G105" s="267"/>
      <c r="H105" s="267"/>
      <c r="I105" s="267"/>
      <c r="J105" s="267"/>
      <c r="K105" s="267"/>
      <c r="L105" s="267"/>
      <c r="M105" s="267"/>
      <c r="N105" s="267"/>
      <c r="O105" s="267"/>
      <c r="P105" s="267"/>
      <c r="Q105" s="267"/>
      <c r="R105" s="267"/>
      <c r="S105" s="267"/>
      <c r="T105" s="267"/>
      <c r="U105" s="267"/>
      <c r="V105" s="267"/>
      <c r="W105" s="267"/>
      <c r="X105" s="267"/>
      <c r="Y105" s="267"/>
      <c r="Z105" s="267"/>
      <c r="AA105" s="267"/>
      <c r="AB105" s="267"/>
      <c r="AC105" s="267"/>
      <c r="AD105" s="267"/>
      <c r="AE105" s="267"/>
      <c r="AF105" s="267"/>
      <c r="AG105" s="267"/>
      <c r="AH105" s="267"/>
      <c r="AI105" s="267"/>
      <c r="AJ105" s="267"/>
      <c r="AK105" s="267"/>
      <c r="AL105" s="267"/>
      <c r="AM105" s="267"/>
      <c r="AN105" s="267"/>
      <c r="AO105" s="267"/>
      <c r="AP105" s="267"/>
      <c r="AQ105" s="267"/>
      <c r="AR105" s="267"/>
      <c r="AS105" s="267"/>
      <c r="AT105" s="267"/>
      <c r="AU105" s="267"/>
      <c r="AV105" s="267"/>
      <c r="AW105" s="267"/>
      <c r="AX105" s="267"/>
      <c r="AY105" s="267"/>
      <c r="AZ105" s="267"/>
      <c r="BA105" s="267"/>
      <c r="BB105" s="267"/>
      <c r="BC105" s="267"/>
      <c r="BD105" s="267"/>
      <c r="BE105" s="267"/>
      <c r="BF105" s="267"/>
      <c r="BG105" s="267"/>
      <c r="BH105" s="267"/>
      <c r="BI105" s="267"/>
      <c r="BJ105" s="267"/>
      <c r="BK105" s="267"/>
      <c r="BL105" s="267"/>
      <c r="BM105" s="267"/>
      <c r="BN105" s="267"/>
      <c r="BO105" s="267"/>
      <c r="BP105" s="267"/>
      <c r="BQ105" s="270"/>
      <c r="BR105" s="270"/>
      <c r="BS105" s="270"/>
      <c r="BT105" s="270"/>
      <c r="BU105" s="270"/>
      <c r="BV105" s="270"/>
      <c r="BW105" s="270"/>
      <c r="BX105" s="270"/>
      <c r="BY105" s="270"/>
      <c r="BZ105" s="270"/>
      <c r="CA105" s="270"/>
      <c r="CB105" s="270"/>
      <c r="CC105" s="270"/>
      <c r="CD105" s="270"/>
      <c r="CE105" s="270"/>
      <c r="CF105" s="270"/>
      <c r="CG105" s="270"/>
      <c r="CH105" s="270"/>
      <c r="CI105" s="270"/>
      <c r="CJ105" s="270"/>
      <c r="CK105" s="270"/>
      <c r="CL105" s="270"/>
      <c r="CM105" s="270"/>
      <c r="CN105" s="270"/>
      <c r="CO105" s="270"/>
      <c r="CP105" s="270"/>
      <c r="CQ105" s="270"/>
      <c r="CR105" s="270"/>
      <c r="CS105" s="270"/>
      <c r="CT105" s="270"/>
      <c r="CU105" s="270"/>
      <c r="CV105" s="270"/>
      <c r="CW105" s="270"/>
      <c r="CX105" s="270"/>
      <c r="CY105" s="270"/>
      <c r="CZ105" s="270"/>
      <c r="DA105" s="270"/>
      <c r="DB105" s="270"/>
      <c r="DC105" s="270"/>
      <c r="DD105" s="270"/>
      <c r="DE105" s="270"/>
      <c r="DF105" s="270"/>
      <c r="DG105" s="270"/>
      <c r="DH105" s="270"/>
      <c r="DI105" s="270"/>
      <c r="DJ105" s="270"/>
      <c r="DK105" s="270"/>
      <c r="DL105" s="270"/>
      <c r="DM105" s="270"/>
      <c r="DN105" s="270"/>
      <c r="DO105" s="270"/>
      <c r="DP105" s="270"/>
      <c r="DQ105" s="270"/>
      <c r="DR105" s="270"/>
      <c r="DS105" s="270"/>
      <c r="DT105" s="270"/>
      <c r="DU105" s="270"/>
      <c r="DV105" s="270"/>
      <c r="DW105" s="270"/>
      <c r="DX105" s="270"/>
      <c r="DY105" s="270"/>
      <c r="DZ105" s="270"/>
      <c r="EA105" s="248"/>
    </row>
    <row r="106" spans="1:131" s="249" customFormat="1" ht="11.25" customHeight="1">
      <c r="A106" s="276"/>
      <c r="B106" s="276"/>
      <c r="C106" s="276"/>
      <c r="D106" s="276"/>
      <c r="E106" s="276"/>
      <c r="F106" s="276"/>
      <c r="G106" s="276"/>
      <c r="H106" s="276"/>
      <c r="I106" s="276"/>
      <c r="J106" s="276"/>
      <c r="K106" s="276"/>
      <c r="L106" s="276"/>
      <c r="M106" s="276"/>
      <c r="N106" s="276"/>
      <c r="O106" s="276"/>
      <c r="P106" s="276"/>
      <c r="Q106" s="276"/>
      <c r="R106" s="276"/>
      <c r="S106" s="276"/>
      <c r="T106" s="276"/>
      <c r="U106" s="276"/>
      <c r="V106" s="276"/>
      <c r="W106" s="276"/>
      <c r="X106" s="276"/>
      <c r="Y106" s="276"/>
      <c r="Z106" s="276"/>
      <c r="AA106" s="276"/>
      <c r="AB106" s="276"/>
      <c r="AC106" s="276"/>
      <c r="AD106" s="276"/>
      <c r="AE106" s="276"/>
      <c r="AF106" s="276"/>
      <c r="AG106" s="276"/>
      <c r="AH106" s="276"/>
      <c r="AI106" s="276"/>
      <c r="AJ106" s="276"/>
      <c r="AK106" s="276"/>
      <c r="AL106" s="276"/>
      <c r="AM106" s="276"/>
      <c r="AN106" s="276"/>
      <c r="AO106" s="276"/>
      <c r="AP106" s="276"/>
      <c r="AQ106" s="276"/>
      <c r="AR106" s="276"/>
      <c r="AS106" s="276"/>
      <c r="AT106" s="276"/>
      <c r="AU106" s="276"/>
      <c r="AV106" s="276"/>
      <c r="AW106" s="276"/>
      <c r="AX106" s="276"/>
      <c r="AY106" s="276"/>
      <c r="AZ106" s="276"/>
      <c r="BA106" s="276"/>
      <c r="BB106" s="276"/>
      <c r="BC106" s="276"/>
      <c r="BD106" s="276"/>
      <c r="BE106" s="276"/>
      <c r="BF106" s="276"/>
      <c r="BG106" s="276"/>
      <c r="BH106" s="276"/>
      <c r="BI106" s="276"/>
      <c r="BJ106" s="276"/>
      <c r="BK106" s="276"/>
      <c r="BL106" s="276"/>
      <c r="BM106" s="276"/>
      <c r="BN106" s="276"/>
      <c r="BO106" s="276"/>
      <c r="BP106" s="276"/>
      <c r="BQ106" s="270"/>
      <c r="BR106" s="270"/>
      <c r="BS106" s="270"/>
      <c r="BT106" s="270"/>
      <c r="BU106" s="270"/>
      <c r="BV106" s="270"/>
      <c r="BW106" s="270"/>
      <c r="BX106" s="270"/>
      <c r="BY106" s="270"/>
      <c r="BZ106" s="270"/>
      <c r="CA106" s="270"/>
      <c r="CB106" s="270"/>
      <c r="CC106" s="270"/>
      <c r="CD106" s="270"/>
      <c r="CE106" s="270"/>
      <c r="CF106" s="270"/>
      <c r="CG106" s="270"/>
      <c r="CH106" s="270"/>
      <c r="CI106" s="270"/>
      <c r="CJ106" s="270"/>
      <c r="CK106" s="270"/>
      <c r="CL106" s="270"/>
      <c r="CM106" s="270"/>
      <c r="CN106" s="270"/>
      <c r="CO106" s="270"/>
      <c r="CP106" s="270"/>
      <c r="CQ106" s="270"/>
      <c r="CR106" s="270"/>
      <c r="CS106" s="270"/>
      <c r="CT106" s="270"/>
      <c r="CU106" s="270"/>
      <c r="CV106" s="270"/>
      <c r="CW106" s="270"/>
      <c r="CX106" s="270"/>
      <c r="CY106" s="270"/>
      <c r="CZ106" s="270"/>
      <c r="DA106" s="270"/>
      <c r="DB106" s="270"/>
      <c r="DC106" s="270"/>
      <c r="DD106" s="270"/>
      <c r="DE106" s="270"/>
      <c r="DF106" s="270"/>
      <c r="DG106" s="270"/>
      <c r="DH106" s="270"/>
      <c r="DI106" s="270"/>
      <c r="DJ106" s="270"/>
      <c r="DK106" s="270"/>
      <c r="DL106" s="270"/>
      <c r="DM106" s="270"/>
      <c r="DN106" s="270"/>
      <c r="DO106" s="270"/>
      <c r="DP106" s="270"/>
      <c r="DQ106" s="270"/>
      <c r="DR106" s="270"/>
      <c r="DS106" s="270"/>
      <c r="DT106" s="270"/>
      <c r="DU106" s="270"/>
      <c r="DV106" s="270"/>
      <c r="DW106" s="270"/>
      <c r="DX106" s="270"/>
      <c r="DY106" s="270"/>
      <c r="DZ106" s="270"/>
      <c r="EA106" s="248"/>
    </row>
    <row r="107" spans="1:131" s="248" customFormat="1" ht="26.25" customHeight="1" thickBot="1">
      <c r="A107" s="277" t="s">
        <v>426</v>
      </c>
      <c r="B107" s="278"/>
      <c r="C107" s="278"/>
      <c r="D107" s="278"/>
      <c r="E107" s="278"/>
      <c r="F107" s="278"/>
      <c r="G107" s="278"/>
      <c r="H107" s="278"/>
      <c r="I107" s="278"/>
      <c r="J107" s="278"/>
      <c r="K107" s="278"/>
      <c r="L107" s="278"/>
      <c r="M107" s="278"/>
      <c r="N107" s="278"/>
      <c r="O107" s="278"/>
      <c r="P107" s="278"/>
      <c r="Q107" s="278"/>
      <c r="R107" s="278"/>
      <c r="S107" s="278"/>
      <c r="T107" s="278"/>
      <c r="U107" s="278"/>
      <c r="V107" s="278"/>
      <c r="W107" s="278"/>
      <c r="X107" s="278"/>
      <c r="Y107" s="278"/>
      <c r="Z107" s="278"/>
      <c r="AA107" s="278"/>
      <c r="AB107" s="278"/>
      <c r="AC107" s="278"/>
      <c r="AD107" s="278"/>
      <c r="AE107" s="278"/>
      <c r="AF107" s="278"/>
      <c r="AG107" s="278"/>
      <c r="AH107" s="278"/>
      <c r="AI107" s="278"/>
      <c r="AJ107" s="278"/>
      <c r="AK107" s="278"/>
      <c r="AL107" s="278"/>
      <c r="AM107" s="278"/>
      <c r="AN107" s="278"/>
      <c r="AO107" s="278"/>
      <c r="AP107" s="278"/>
      <c r="AQ107" s="278"/>
      <c r="AR107" s="278"/>
      <c r="AS107" s="278"/>
      <c r="AT107" s="278"/>
      <c r="AU107" s="277" t="s">
        <v>427</v>
      </c>
      <c r="AV107" s="278"/>
      <c r="AW107" s="278"/>
      <c r="AX107" s="278"/>
      <c r="AY107" s="278"/>
      <c r="AZ107" s="278"/>
      <c r="BA107" s="278"/>
      <c r="BB107" s="278"/>
      <c r="BC107" s="278"/>
      <c r="BD107" s="278"/>
      <c r="BE107" s="278"/>
      <c r="BF107" s="278"/>
      <c r="BG107" s="278"/>
      <c r="BH107" s="278"/>
      <c r="BI107" s="278"/>
      <c r="BJ107" s="278"/>
      <c r="BK107" s="278"/>
      <c r="BL107" s="278"/>
      <c r="BM107" s="278"/>
      <c r="BN107" s="278"/>
      <c r="BO107" s="278"/>
      <c r="BP107" s="278"/>
      <c r="BQ107" s="278"/>
      <c r="BR107" s="278"/>
      <c r="BS107" s="278"/>
      <c r="BT107" s="278"/>
      <c r="BU107" s="278"/>
      <c r="BV107" s="278"/>
      <c r="BW107" s="278"/>
      <c r="BX107" s="278"/>
      <c r="BY107" s="278"/>
      <c r="BZ107" s="278"/>
      <c r="CA107" s="278"/>
      <c r="CB107" s="278"/>
      <c r="CC107" s="278"/>
      <c r="CD107" s="278"/>
      <c r="CE107" s="278"/>
      <c r="CF107" s="278"/>
      <c r="CG107" s="278"/>
      <c r="CH107" s="278"/>
      <c r="CI107" s="278"/>
      <c r="CJ107" s="278"/>
      <c r="CK107" s="278"/>
      <c r="CL107" s="278"/>
      <c r="CM107" s="278"/>
      <c r="CN107" s="278"/>
      <c r="CO107" s="278"/>
      <c r="CP107" s="278"/>
      <c r="CQ107" s="278"/>
      <c r="CR107" s="278"/>
      <c r="CS107" s="278"/>
      <c r="CT107" s="278"/>
      <c r="CU107" s="278"/>
      <c r="CV107" s="278"/>
      <c r="CW107" s="278"/>
      <c r="CX107" s="278"/>
      <c r="CY107" s="278"/>
      <c r="CZ107" s="278"/>
      <c r="DA107" s="278"/>
      <c r="DB107" s="278"/>
      <c r="DC107" s="278"/>
      <c r="DD107" s="278"/>
      <c r="DE107" s="278"/>
      <c r="DF107" s="278"/>
      <c r="DG107" s="278"/>
      <c r="DH107" s="278"/>
      <c r="DI107" s="278"/>
      <c r="DJ107" s="278"/>
      <c r="DK107" s="278"/>
      <c r="DL107" s="278"/>
      <c r="DM107" s="278"/>
      <c r="DN107" s="278"/>
      <c r="DO107" s="278"/>
      <c r="DP107" s="278"/>
      <c r="DQ107" s="278"/>
      <c r="DR107" s="278"/>
      <c r="DS107" s="278"/>
      <c r="DT107" s="278"/>
      <c r="DU107" s="278"/>
      <c r="DV107" s="278"/>
      <c r="DW107" s="278"/>
      <c r="DX107" s="278"/>
      <c r="DY107" s="278"/>
      <c r="DZ107" s="278"/>
    </row>
    <row r="108" spans="1:131" s="248" customFormat="1" ht="26.25" customHeight="1">
      <c r="A108" s="1007" t="s">
        <v>428</v>
      </c>
      <c r="B108" s="1008"/>
      <c r="C108" s="1008"/>
      <c r="D108" s="1008"/>
      <c r="E108" s="1008"/>
      <c r="F108" s="1008"/>
      <c r="G108" s="1008"/>
      <c r="H108" s="1008"/>
      <c r="I108" s="1008"/>
      <c r="J108" s="1008"/>
      <c r="K108" s="1008"/>
      <c r="L108" s="1008"/>
      <c r="M108" s="1008"/>
      <c r="N108" s="1008"/>
      <c r="O108" s="1008"/>
      <c r="P108" s="1008"/>
      <c r="Q108" s="1008"/>
      <c r="R108" s="1008"/>
      <c r="S108" s="1008"/>
      <c r="T108" s="1008"/>
      <c r="U108" s="1008"/>
      <c r="V108" s="1008"/>
      <c r="W108" s="1008"/>
      <c r="X108" s="1008"/>
      <c r="Y108" s="1008"/>
      <c r="Z108" s="1008"/>
      <c r="AA108" s="1008"/>
      <c r="AB108" s="1008"/>
      <c r="AC108" s="1008"/>
      <c r="AD108" s="1008"/>
      <c r="AE108" s="1008"/>
      <c r="AF108" s="1008"/>
      <c r="AG108" s="1008"/>
      <c r="AH108" s="1008"/>
      <c r="AI108" s="1008"/>
      <c r="AJ108" s="1008"/>
      <c r="AK108" s="1008"/>
      <c r="AL108" s="1008"/>
      <c r="AM108" s="1008"/>
      <c r="AN108" s="1008"/>
      <c r="AO108" s="1008"/>
      <c r="AP108" s="1008"/>
      <c r="AQ108" s="1008"/>
      <c r="AR108" s="1008"/>
      <c r="AS108" s="1008"/>
      <c r="AT108" s="1009"/>
      <c r="AU108" s="1007" t="s">
        <v>429</v>
      </c>
      <c r="AV108" s="1008"/>
      <c r="AW108" s="1008"/>
      <c r="AX108" s="1008"/>
      <c r="AY108" s="1008"/>
      <c r="AZ108" s="1008"/>
      <c r="BA108" s="1008"/>
      <c r="BB108" s="1008"/>
      <c r="BC108" s="1008"/>
      <c r="BD108" s="1008"/>
      <c r="BE108" s="1008"/>
      <c r="BF108" s="1008"/>
      <c r="BG108" s="1008"/>
      <c r="BH108" s="1008"/>
      <c r="BI108" s="1008"/>
      <c r="BJ108" s="1008"/>
      <c r="BK108" s="1008"/>
      <c r="BL108" s="1008"/>
      <c r="BM108" s="1008"/>
      <c r="BN108" s="1008"/>
      <c r="BO108" s="1008"/>
      <c r="BP108" s="1008"/>
      <c r="BQ108" s="1008"/>
      <c r="BR108" s="1008"/>
      <c r="BS108" s="1008"/>
      <c r="BT108" s="1008"/>
      <c r="BU108" s="1008"/>
      <c r="BV108" s="1008"/>
      <c r="BW108" s="1008"/>
      <c r="BX108" s="1008"/>
      <c r="BY108" s="1008"/>
      <c r="BZ108" s="1008"/>
      <c r="CA108" s="1008"/>
      <c r="CB108" s="1008"/>
      <c r="CC108" s="1008"/>
      <c r="CD108" s="1008"/>
      <c r="CE108" s="1008"/>
      <c r="CF108" s="1008"/>
      <c r="CG108" s="1008"/>
      <c r="CH108" s="1008"/>
      <c r="CI108" s="1008"/>
      <c r="CJ108" s="1008"/>
      <c r="CK108" s="1008"/>
      <c r="CL108" s="1008"/>
      <c r="CM108" s="1008"/>
      <c r="CN108" s="1008"/>
      <c r="CO108" s="1008"/>
      <c r="CP108" s="1008"/>
      <c r="CQ108" s="1008"/>
      <c r="CR108" s="1008"/>
      <c r="CS108" s="1008"/>
      <c r="CT108" s="1008"/>
      <c r="CU108" s="1008"/>
      <c r="CV108" s="1008"/>
      <c r="CW108" s="1008"/>
      <c r="CX108" s="1008"/>
      <c r="CY108" s="1008"/>
      <c r="CZ108" s="1008"/>
      <c r="DA108" s="1008"/>
      <c r="DB108" s="1008"/>
      <c r="DC108" s="1008"/>
      <c r="DD108" s="1008"/>
      <c r="DE108" s="1008"/>
      <c r="DF108" s="1008"/>
      <c r="DG108" s="1008"/>
      <c r="DH108" s="1008"/>
      <c r="DI108" s="1008"/>
      <c r="DJ108" s="1008"/>
      <c r="DK108" s="1008"/>
      <c r="DL108" s="1008"/>
      <c r="DM108" s="1008"/>
      <c r="DN108" s="1008"/>
      <c r="DO108" s="1008"/>
      <c r="DP108" s="1008"/>
      <c r="DQ108" s="1008"/>
      <c r="DR108" s="1008"/>
      <c r="DS108" s="1008"/>
      <c r="DT108" s="1008"/>
      <c r="DU108" s="1008"/>
      <c r="DV108" s="1008"/>
      <c r="DW108" s="1008"/>
      <c r="DX108" s="1008"/>
      <c r="DY108" s="1008"/>
      <c r="DZ108" s="1009"/>
    </row>
    <row r="109" spans="1:131" s="248" customFormat="1" ht="26.25" customHeight="1">
      <c r="A109" s="1000" t="s">
        <v>430</v>
      </c>
      <c r="B109" s="981"/>
      <c r="C109" s="981"/>
      <c r="D109" s="981"/>
      <c r="E109" s="981"/>
      <c r="F109" s="981"/>
      <c r="G109" s="981"/>
      <c r="H109" s="981"/>
      <c r="I109" s="981"/>
      <c r="J109" s="981"/>
      <c r="K109" s="981"/>
      <c r="L109" s="981"/>
      <c r="M109" s="981"/>
      <c r="N109" s="981"/>
      <c r="O109" s="981"/>
      <c r="P109" s="981"/>
      <c r="Q109" s="981"/>
      <c r="R109" s="981"/>
      <c r="S109" s="981"/>
      <c r="T109" s="981"/>
      <c r="U109" s="981"/>
      <c r="V109" s="981"/>
      <c r="W109" s="981"/>
      <c r="X109" s="981"/>
      <c r="Y109" s="981"/>
      <c r="Z109" s="982"/>
      <c r="AA109" s="980" t="s">
        <v>431</v>
      </c>
      <c r="AB109" s="981"/>
      <c r="AC109" s="981"/>
      <c r="AD109" s="981"/>
      <c r="AE109" s="982"/>
      <c r="AF109" s="980" t="s">
        <v>432</v>
      </c>
      <c r="AG109" s="981"/>
      <c r="AH109" s="981"/>
      <c r="AI109" s="981"/>
      <c r="AJ109" s="982"/>
      <c r="AK109" s="980" t="s">
        <v>309</v>
      </c>
      <c r="AL109" s="981"/>
      <c r="AM109" s="981"/>
      <c r="AN109" s="981"/>
      <c r="AO109" s="982"/>
      <c r="AP109" s="980" t="s">
        <v>433</v>
      </c>
      <c r="AQ109" s="981"/>
      <c r="AR109" s="981"/>
      <c r="AS109" s="981"/>
      <c r="AT109" s="983"/>
      <c r="AU109" s="1000" t="s">
        <v>430</v>
      </c>
      <c r="AV109" s="981"/>
      <c r="AW109" s="981"/>
      <c r="AX109" s="981"/>
      <c r="AY109" s="981"/>
      <c r="AZ109" s="981"/>
      <c r="BA109" s="981"/>
      <c r="BB109" s="981"/>
      <c r="BC109" s="981"/>
      <c r="BD109" s="981"/>
      <c r="BE109" s="981"/>
      <c r="BF109" s="981"/>
      <c r="BG109" s="981"/>
      <c r="BH109" s="981"/>
      <c r="BI109" s="981"/>
      <c r="BJ109" s="981"/>
      <c r="BK109" s="981"/>
      <c r="BL109" s="981"/>
      <c r="BM109" s="981"/>
      <c r="BN109" s="981"/>
      <c r="BO109" s="981"/>
      <c r="BP109" s="982"/>
      <c r="BQ109" s="980" t="s">
        <v>431</v>
      </c>
      <c r="BR109" s="981"/>
      <c r="BS109" s="981"/>
      <c r="BT109" s="981"/>
      <c r="BU109" s="982"/>
      <c r="BV109" s="980" t="s">
        <v>432</v>
      </c>
      <c r="BW109" s="981"/>
      <c r="BX109" s="981"/>
      <c r="BY109" s="981"/>
      <c r="BZ109" s="982"/>
      <c r="CA109" s="980" t="s">
        <v>309</v>
      </c>
      <c r="CB109" s="981"/>
      <c r="CC109" s="981"/>
      <c r="CD109" s="981"/>
      <c r="CE109" s="982"/>
      <c r="CF109" s="1001" t="s">
        <v>433</v>
      </c>
      <c r="CG109" s="1001"/>
      <c r="CH109" s="1001"/>
      <c r="CI109" s="1001"/>
      <c r="CJ109" s="1001"/>
      <c r="CK109" s="980" t="s">
        <v>434</v>
      </c>
      <c r="CL109" s="981"/>
      <c r="CM109" s="981"/>
      <c r="CN109" s="981"/>
      <c r="CO109" s="981"/>
      <c r="CP109" s="981"/>
      <c r="CQ109" s="981"/>
      <c r="CR109" s="981"/>
      <c r="CS109" s="981"/>
      <c r="CT109" s="981"/>
      <c r="CU109" s="981"/>
      <c r="CV109" s="981"/>
      <c r="CW109" s="981"/>
      <c r="CX109" s="981"/>
      <c r="CY109" s="981"/>
      <c r="CZ109" s="981"/>
      <c r="DA109" s="981"/>
      <c r="DB109" s="981"/>
      <c r="DC109" s="981"/>
      <c r="DD109" s="981"/>
      <c r="DE109" s="981"/>
      <c r="DF109" s="982"/>
      <c r="DG109" s="980" t="s">
        <v>431</v>
      </c>
      <c r="DH109" s="981"/>
      <c r="DI109" s="981"/>
      <c r="DJ109" s="981"/>
      <c r="DK109" s="982"/>
      <c r="DL109" s="980" t="s">
        <v>432</v>
      </c>
      <c r="DM109" s="981"/>
      <c r="DN109" s="981"/>
      <c r="DO109" s="981"/>
      <c r="DP109" s="982"/>
      <c r="DQ109" s="980" t="s">
        <v>309</v>
      </c>
      <c r="DR109" s="981"/>
      <c r="DS109" s="981"/>
      <c r="DT109" s="981"/>
      <c r="DU109" s="982"/>
      <c r="DV109" s="980" t="s">
        <v>433</v>
      </c>
      <c r="DW109" s="981"/>
      <c r="DX109" s="981"/>
      <c r="DY109" s="981"/>
      <c r="DZ109" s="983"/>
    </row>
    <row r="110" spans="1:131" s="248" customFormat="1" ht="26.25" customHeight="1">
      <c r="A110" s="984" t="s">
        <v>435</v>
      </c>
      <c r="B110" s="985"/>
      <c r="C110" s="985"/>
      <c r="D110" s="985"/>
      <c r="E110" s="985"/>
      <c r="F110" s="985"/>
      <c r="G110" s="985"/>
      <c r="H110" s="985"/>
      <c r="I110" s="985"/>
      <c r="J110" s="985"/>
      <c r="K110" s="985"/>
      <c r="L110" s="985"/>
      <c r="M110" s="985"/>
      <c r="N110" s="985"/>
      <c r="O110" s="985"/>
      <c r="P110" s="985"/>
      <c r="Q110" s="985"/>
      <c r="R110" s="985"/>
      <c r="S110" s="985"/>
      <c r="T110" s="985"/>
      <c r="U110" s="985"/>
      <c r="V110" s="985"/>
      <c r="W110" s="985"/>
      <c r="X110" s="985"/>
      <c r="Y110" s="985"/>
      <c r="Z110" s="986"/>
      <c r="AA110" s="987">
        <v>761671</v>
      </c>
      <c r="AB110" s="988"/>
      <c r="AC110" s="988"/>
      <c r="AD110" s="988"/>
      <c r="AE110" s="989"/>
      <c r="AF110" s="990">
        <v>784203</v>
      </c>
      <c r="AG110" s="988"/>
      <c r="AH110" s="988"/>
      <c r="AI110" s="988"/>
      <c r="AJ110" s="989"/>
      <c r="AK110" s="990">
        <v>760985</v>
      </c>
      <c r="AL110" s="988"/>
      <c r="AM110" s="988"/>
      <c r="AN110" s="988"/>
      <c r="AO110" s="989"/>
      <c r="AP110" s="991">
        <v>22.9</v>
      </c>
      <c r="AQ110" s="992"/>
      <c r="AR110" s="992"/>
      <c r="AS110" s="992"/>
      <c r="AT110" s="993"/>
      <c r="AU110" s="994" t="s">
        <v>73</v>
      </c>
      <c r="AV110" s="995"/>
      <c r="AW110" s="995"/>
      <c r="AX110" s="995"/>
      <c r="AY110" s="995"/>
      <c r="AZ110" s="1036" t="s">
        <v>436</v>
      </c>
      <c r="BA110" s="985"/>
      <c r="BB110" s="985"/>
      <c r="BC110" s="985"/>
      <c r="BD110" s="985"/>
      <c r="BE110" s="985"/>
      <c r="BF110" s="985"/>
      <c r="BG110" s="985"/>
      <c r="BH110" s="985"/>
      <c r="BI110" s="985"/>
      <c r="BJ110" s="985"/>
      <c r="BK110" s="985"/>
      <c r="BL110" s="985"/>
      <c r="BM110" s="985"/>
      <c r="BN110" s="985"/>
      <c r="BO110" s="985"/>
      <c r="BP110" s="986"/>
      <c r="BQ110" s="1022">
        <v>6422058</v>
      </c>
      <c r="BR110" s="1023"/>
      <c r="BS110" s="1023"/>
      <c r="BT110" s="1023"/>
      <c r="BU110" s="1023"/>
      <c r="BV110" s="1023">
        <v>5951216</v>
      </c>
      <c r="BW110" s="1023"/>
      <c r="BX110" s="1023"/>
      <c r="BY110" s="1023"/>
      <c r="BZ110" s="1023"/>
      <c r="CA110" s="1023">
        <v>5714773</v>
      </c>
      <c r="CB110" s="1023"/>
      <c r="CC110" s="1023"/>
      <c r="CD110" s="1023"/>
      <c r="CE110" s="1023"/>
      <c r="CF110" s="1037">
        <v>172.1</v>
      </c>
      <c r="CG110" s="1038"/>
      <c r="CH110" s="1038"/>
      <c r="CI110" s="1038"/>
      <c r="CJ110" s="1038"/>
      <c r="CK110" s="1039" t="s">
        <v>437</v>
      </c>
      <c r="CL110" s="1040"/>
      <c r="CM110" s="1019" t="s">
        <v>438</v>
      </c>
      <c r="CN110" s="1020"/>
      <c r="CO110" s="1020"/>
      <c r="CP110" s="1020"/>
      <c r="CQ110" s="1020"/>
      <c r="CR110" s="1020"/>
      <c r="CS110" s="1020"/>
      <c r="CT110" s="1020"/>
      <c r="CU110" s="1020"/>
      <c r="CV110" s="1020"/>
      <c r="CW110" s="1020"/>
      <c r="CX110" s="1020"/>
      <c r="CY110" s="1020"/>
      <c r="CZ110" s="1020"/>
      <c r="DA110" s="1020"/>
      <c r="DB110" s="1020"/>
      <c r="DC110" s="1020"/>
      <c r="DD110" s="1020"/>
      <c r="DE110" s="1020"/>
      <c r="DF110" s="1021"/>
      <c r="DG110" s="1022" t="s">
        <v>395</v>
      </c>
      <c r="DH110" s="1023"/>
      <c r="DI110" s="1023"/>
      <c r="DJ110" s="1023"/>
      <c r="DK110" s="1023"/>
      <c r="DL110" s="1023" t="s">
        <v>395</v>
      </c>
      <c r="DM110" s="1023"/>
      <c r="DN110" s="1023"/>
      <c r="DO110" s="1023"/>
      <c r="DP110" s="1023"/>
      <c r="DQ110" s="1023" t="s">
        <v>395</v>
      </c>
      <c r="DR110" s="1023"/>
      <c r="DS110" s="1023"/>
      <c r="DT110" s="1023"/>
      <c r="DU110" s="1023"/>
      <c r="DV110" s="1024" t="s">
        <v>439</v>
      </c>
      <c r="DW110" s="1024"/>
      <c r="DX110" s="1024"/>
      <c r="DY110" s="1024"/>
      <c r="DZ110" s="1025"/>
    </row>
    <row r="111" spans="1:131" s="248" customFormat="1" ht="26.25" customHeight="1">
      <c r="A111" s="1026" t="s">
        <v>440</v>
      </c>
      <c r="B111" s="1027"/>
      <c r="C111" s="1027"/>
      <c r="D111" s="1027"/>
      <c r="E111" s="1027"/>
      <c r="F111" s="1027"/>
      <c r="G111" s="1027"/>
      <c r="H111" s="1027"/>
      <c r="I111" s="1027"/>
      <c r="J111" s="1027"/>
      <c r="K111" s="1027"/>
      <c r="L111" s="1027"/>
      <c r="M111" s="1027"/>
      <c r="N111" s="1027"/>
      <c r="O111" s="1027"/>
      <c r="P111" s="1027"/>
      <c r="Q111" s="1027"/>
      <c r="R111" s="1027"/>
      <c r="S111" s="1027"/>
      <c r="T111" s="1027"/>
      <c r="U111" s="1027"/>
      <c r="V111" s="1027"/>
      <c r="W111" s="1027"/>
      <c r="X111" s="1027"/>
      <c r="Y111" s="1027"/>
      <c r="Z111" s="1028"/>
      <c r="AA111" s="1029" t="s">
        <v>441</v>
      </c>
      <c r="AB111" s="1030"/>
      <c r="AC111" s="1030"/>
      <c r="AD111" s="1030"/>
      <c r="AE111" s="1031"/>
      <c r="AF111" s="1032" t="s">
        <v>441</v>
      </c>
      <c r="AG111" s="1030"/>
      <c r="AH111" s="1030"/>
      <c r="AI111" s="1030"/>
      <c r="AJ111" s="1031"/>
      <c r="AK111" s="1032" t="s">
        <v>441</v>
      </c>
      <c r="AL111" s="1030"/>
      <c r="AM111" s="1030"/>
      <c r="AN111" s="1030"/>
      <c r="AO111" s="1031"/>
      <c r="AP111" s="1033" t="s">
        <v>441</v>
      </c>
      <c r="AQ111" s="1034"/>
      <c r="AR111" s="1034"/>
      <c r="AS111" s="1034"/>
      <c r="AT111" s="1035"/>
      <c r="AU111" s="996"/>
      <c r="AV111" s="997"/>
      <c r="AW111" s="997"/>
      <c r="AX111" s="997"/>
      <c r="AY111" s="997"/>
      <c r="AZ111" s="1045" t="s">
        <v>442</v>
      </c>
      <c r="BA111" s="1046"/>
      <c r="BB111" s="1046"/>
      <c r="BC111" s="1046"/>
      <c r="BD111" s="1046"/>
      <c r="BE111" s="1046"/>
      <c r="BF111" s="1046"/>
      <c r="BG111" s="1046"/>
      <c r="BH111" s="1046"/>
      <c r="BI111" s="1046"/>
      <c r="BJ111" s="1046"/>
      <c r="BK111" s="1046"/>
      <c r="BL111" s="1046"/>
      <c r="BM111" s="1046"/>
      <c r="BN111" s="1046"/>
      <c r="BO111" s="1046"/>
      <c r="BP111" s="1047"/>
      <c r="BQ111" s="1015" t="s">
        <v>443</v>
      </c>
      <c r="BR111" s="1016"/>
      <c r="BS111" s="1016"/>
      <c r="BT111" s="1016"/>
      <c r="BU111" s="1016"/>
      <c r="BV111" s="1016" t="s">
        <v>444</v>
      </c>
      <c r="BW111" s="1016"/>
      <c r="BX111" s="1016"/>
      <c r="BY111" s="1016"/>
      <c r="BZ111" s="1016"/>
      <c r="CA111" s="1016" t="s">
        <v>414</v>
      </c>
      <c r="CB111" s="1016"/>
      <c r="CC111" s="1016"/>
      <c r="CD111" s="1016"/>
      <c r="CE111" s="1016"/>
      <c r="CF111" s="1010" t="s">
        <v>445</v>
      </c>
      <c r="CG111" s="1011"/>
      <c r="CH111" s="1011"/>
      <c r="CI111" s="1011"/>
      <c r="CJ111" s="1011"/>
      <c r="CK111" s="1041"/>
      <c r="CL111" s="1042"/>
      <c r="CM111" s="1012" t="s">
        <v>446</v>
      </c>
      <c r="CN111" s="1013"/>
      <c r="CO111" s="1013"/>
      <c r="CP111" s="1013"/>
      <c r="CQ111" s="1013"/>
      <c r="CR111" s="1013"/>
      <c r="CS111" s="1013"/>
      <c r="CT111" s="1013"/>
      <c r="CU111" s="1013"/>
      <c r="CV111" s="1013"/>
      <c r="CW111" s="1013"/>
      <c r="CX111" s="1013"/>
      <c r="CY111" s="1013"/>
      <c r="CZ111" s="1013"/>
      <c r="DA111" s="1013"/>
      <c r="DB111" s="1013"/>
      <c r="DC111" s="1013"/>
      <c r="DD111" s="1013"/>
      <c r="DE111" s="1013"/>
      <c r="DF111" s="1014"/>
      <c r="DG111" s="1015" t="s">
        <v>445</v>
      </c>
      <c r="DH111" s="1016"/>
      <c r="DI111" s="1016"/>
      <c r="DJ111" s="1016"/>
      <c r="DK111" s="1016"/>
      <c r="DL111" s="1016" t="s">
        <v>447</v>
      </c>
      <c r="DM111" s="1016"/>
      <c r="DN111" s="1016"/>
      <c r="DO111" s="1016"/>
      <c r="DP111" s="1016"/>
      <c r="DQ111" s="1016" t="s">
        <v>448</v>
      </c>
      <c r="DR111" s="1016"/>
      <c r="DS111" s="1016"/>
      <c r="DT111" s="1016"/>
      <c r="DU111" s="1016"/>
      <c r="DV111" s="1017" t="s">
        <v>444</v>
      </c>
      <c r="DW111" s="1017"/>
      <c r="DX111" s="1017"/>
      <c r="DY111" s="1017"/>
      <c r="DZ111" s="1018"/>
    </row>
    <row r="112" spans="1:131" s="248" customFormat="1" ht="26.25" customHeight="1">
      <c r="A112" s="1048" t="s">
        <v>449</v>
      </c>
      <c r="B112" s="1049"/>
      <c r="C112" s="1046" t="s">
        <v>450</v>
      </c>
      <c r="D112" s="1046"/>
      <c r="E112" s="1046"/>
      <c r="F112" s="1046"/>
      <c r="G112" s="1046"/>
      <c r="H112" s="1046"/>
      <c r="I112" s="1046"/>
      <c r="J112" s="1046"/>
      <c r="K112" s="1046"/>
      <c r="L112" s="1046"/>
      <c r="M112" s="1046"/>
      <c r="N112" s="1046"/>
      <c r="O112" s="1046"/>
      <c r="P112" s="1046"/>
      <c r="Q112" s="1046"/>
      <c r="R112" s="1046"/>
      <c r="S112" s="1046"/>
      <c r="T112" s="1046"/>
      <c r="U112" s="1046"/>
      <c r="V112" s="1046"/>
      <c r="W112" s="1046"/>
      <c r="X112" s="1046"/>
      <c r="Y112" s="1046"/>
      <c r="Z112" s="1047"/>
      <c r="AA112" s="1054" t="s">
        <v>414</v>
      </c>
      <c r="AB112" s="1055"/>
      <c r="AC112" s="1055"/>
      <c r="AD112" s="1055"/>
      <c r="AE112" s="1056"/>
      <c r="AF112" s="1057" t="s">
        <v>451</v>
      </c>
      <c r="AG112" s="1055"/>
      <c r="AH112" s="1055"/>
      <c r="AI112" s="1055"/>
      <c r="AJ112" s="1056"/>
      <c r="AK112" s="1057" t="s">
        <v>452</v>
      </c>
      <c r="AL112" s="1055"/>
      <c r="AM112" s="1055"/>
      <c r="AN112" s="1055"/>
      <c r="AO112" s="1056"/>
      <c r="AP112" s="1058" t="s">
        <v>414</v>
      </c>
      <c r="AQ112" s="1059"/>
      <c r="AR112" s="1059"/>
      <c r="AS112" s="1059"/>
      <c r="AT112" s="1060"/>
      <c r="AU112" s="996"/>
      <c r="AV112" s="997"/>
      <c r="AW112" s="997"/>
      <c r="AX112" s="997"/>
      <c r="AY112" s="997"/>
      <c r="AZ112" s="1045" t="s">
        <v>453</v>
      </c>
      <c r="BA112" s="1046"/>
      <c r="BB112" s="1046"/>
      <c r="BC112" s="1046"/>
      <c r="BD112" s="1046"/>
      <c r="BE112" s="1046"/>
      <c r="BF112" s="1046"/>
      <c r="BG112" s="1046"/>
      <c r="BH112" s="1046"/>
      <c r="BI112" s="1046"/>
      <c r="BJ112" s="1046"/>
      <c r="BK112" s="1046"/>
      <c r="BL112" s="1046"/>
      <c r="BM112" s="1046"/>
      <c r="BN112" s="1046"/>
      <c r="BO112" s="1046"/>
      <c r="BP112" s="1047"/>
      <c r="BQ112" s="1015">
        <v>2024107</v>
      </c>
      <c r="BR112" s="1016"/>
      <c r="BS112" s="1016"/>
      <c r="BT112" s="1016"/>
      <c r="BU112" s="1016"/>
      <c r="BV112" s="1016">
        <v>2016048</v>
      </c>
      <c r="BW112" s="1016"/>
      <c r="BX112" s="1016"/>
      <c r="BY112" s="1016"/>
      <c r="BZ112" s="1016"/>
      <c r="CA112" s="1016">
        <v>1965603</v>
      </c>
      <c r="CB112" s="1016"/>
      <c r="CC112" s="1016"/>
      <c r="CD112" s="1016"/>
      <c r="CE112" s="1016"/>
      <c r="CF112" s="1010">
        <v>59.2</v>
      </c>
      <c r="CG112" s="1011"/>
      <c r="CH112" s="1011"/>
      <c r="CI112" s="1011"/>
      <c r="CJ112" s="1011"/>
      <c r="CK112" s="1041"/>
      <c r="CL112" s="1042"/>
      <c r="CM112" s="1012" t="s">
        <v>454</v>
      </c>
      <c r="CN112" s="1013"/>
      <c r="CO112" s="1013"/>
      <c r="CP112" s="1013"/>
      <c r="CQ112" s="1013"/>
      <c r="CR112" s="1013"/>
      <c r="CS112" s="1013"/>
      <c r="CT112" s="1013"/>
      <c r="CU112" s="1013"/>
      <c r="CV112" s="1013"/>
      <c r="CW112" s="1013"/>
      <c r="CX112" s="1013"/>
      <c r="CY112" s="1013"/>
      <c r="CZ112" s="1013"/>
      <c r="DA112" s="1013"/>
      <c r="DB112" s="1013"/>
      <c r="DC112" s="1013"/>
      <c r="DD112" s="1013"/>
      <c r="DE112" s="1013"/>
      <c r="DF112" s="1014"/>
      <c r="DG112" s="1015" t="s">
        <v>455</v>
      </c>
      <c r="DH112" s="1016"/>
      <c r="DI112" s="1016"/>
      <c r="DJ112" s="1016"/>
      <c r="DK112" s="1016"/>
      <c r="DL112" s="1016" t="s">
        <v>444</v>
      </c>
      <c r="DM112" s="1016"/>
      <c r="DN112" s="1016"/>
      <c r="DO112" s="1016"/>
      <c r="DP112" s="1016"/>
      <c r="DQ112" s="1016" t="s">
        <v>456</v>
      </c>
      <c r="DR112" s="1016"/>
      <c r="DS112" s="1016"/>
      <c r="DT112" s="1016"/>
      <c r="DU112" s="1016"/>
      <c r="DV112" s="1017" t="s">
        <v>455</v>
      </c>
      <c r="DW112" s="1017"/>
      <c r="DX112" s="1017"/>
      <c r="DY112" s="1017"/>
      <c r="DZ112" s="1018"/>
    </row>
    <row r="113" spans="1:130" s="248" customFormat="1" ht="26.25" customHeight="1">
      <c r="A113" s="1050"/>
      <c r="B113" s="1051"/>
      <c r="C113" s="1046" t="s">
        <v>457</v>
      </c>
      <c r="D113" s="1046"/>
      <c r="E113" s="1046"/>
      <c r="F113" s="1046"/>
      <c r="G113" s="1046"/>
      <c r="H113" s="1046"/>
      <c r="I113" s="1046"/>
      <c r="J113" s="1046"/>
      <c r="K113" s="1046"/>
      <c r="L113" s="1046"/>
      <c r="M113" s="1046"/>
      <c r="N113" s="1046"/>
      <c r="O113" s="1046"/>
      <c r="P113" s="1046"/>
      <c r="Q113" s="1046"/>
      <c r="R113" s="1046"/>
      <c r="S113" s="1046"/>
      <c r="T113" s="1046"/>
      <c r="U113" s="1046"/>
      <c r="V113" s="1046"/>
      <c r="W113" s="1046"/>
      <c r="X113" s="1046"/>
      <c r="Y113" s="1046"/>
      <c r="Z113" s="1047"/>
      <c r="AA113" s="1029">
        <v>114913</v>
      </c>
      <c r="AB113" s="1030"/>
      <c r="AC113" s="1030"/>
      <c r="AD113" s="1030"/>
      <c r="AE113" s="1031"/>
      <c r="AF113" s="1032">
        <v>113913</v>
      </c>
      <c r="AG113" s="1030"/>
      <c r="AH113" s="1030"/>
      <c r="AI113" s="1030"/>
      <c r="AJ113" s="1031"/>
      <c r="AK113" s="1032">
        <v>115465</v>
      </c>
      <c r="AL113" s="1030"/>
      <c r="AM113" s="1030"/>
      <c r="AN113" s="1030"/>
      <c r="AO113" s="1031"/>
      <c r="AP113" s="1033">
        <v>3.5</v>
      </c>
      <c r="AQ113" s="1034"/>
      <c r="AR113" s="1034"/>
      <c r="AS113" s="1034"/>
      <c r="AT113" s="1035"/>
      <c r="AU113" s="996"/>
      <c r="AV113" s="997"/>
      <c r="AW113" s="997"/>
      <c r="AX113" s="997"/>
      <c r="AY113" s="997"/>
      <c r="AZ113" s="1045" t="s">
        <v>458</v>
      </c>
      <c r="BA113" s="1046"/>
      <c r="BB113" s="1046"/>
      <c r="BC113" s="1046"/>
      <c r="BD113" s="1046"/>
      <c r="BE113" s="1046"/>
      <c r="BF113" s="1046"/>
      <c r="BG113" s="1046"/>
      <c r="BH113" s="1046"/>
      <c r="BI113" s="1046"/>
      <c r="BJ113" s="1046"/>
      <c r="BK113" s="1046"/>
      <c r="BL113" s="1046"/>
      <c r="BM113" s="1046"/>
      <c r="BN113" s="1046"/>
      <c r="BO113" s="1046"/>
      <c r="BP113" s="1047"/>
      <c r="BQ113" s="1015">
        <v>264096</v>
      </c>
      <c r="BR113" s="1016"/>
      <c r="BS113" s="1016"/>
      <c r="BT113" s="1016"/>
      <c r="BU113" s="1016"/>
      <c r="BV113" s="1016">
        <v>250174</v>
      </c>
      <c r="BW113" s="1016"/>
      <c r="BX113" s="1016"/>
      <c r="BY113" s="1016"/>
      <c r="BZ113" s="1016"/>
      <c r="CA113" s="1016">
        <v>254437</v>
      </c>
      <c r="CB113" s="1016"/>
      <c r="CC113" s="1016"/>
      <c r="CD113" s="1016"/>
      <c r="CE113" s="1016"/>
      <c r="CF113" s="1010">
        <v>7.7</v>
      </c>
      <c r="CG113" s="1011"/>
      <c r="CH113" s="1011"/>
      <c r="CI113" s="1011"/>
      <c r="CJ113" s="1011"/>
      <c r="CK113" s="1041"/>
      <c r="CL113" s="1042"/>
      <c r="CM113" s="1012" t="s">
        <v>459</v>
      </c>
      <c r="CN113" s="1013"/>
      <c r="CO113" s="1013"/>
      <c r="CP113" s="1013"/>
      <c r="CQ113" s="1013"/>
      <c r="CR113" s="1013"/>
      <c r="CS113" s="1013"/>
      <c r="CT113" s="1013"/>
      <c r="CU113" s="1013"/>
      <c r="CV113" s="1013"/>
      <c r="CW113" s="1013"/>
      <c r="CX113" s="1013"/>
      <c r="CY113" s="1013"/>
      <c r="CZ113" s="1013"/>
      <c r="DA113" s="1013"/>
      <c r="DB113" s="1013"/>
      <c r="DC113" s="1013"/>
      <c r="DD113" s="1013"/>
      <c r="DE113" s="1013"/>
      <c r="DF113" s="1014"/>
      <c r="DG113" s="1054" t="s">
        <v>444</v>
      </c>
      <c r="DH113" s="1055"/>
      <c r="DI113" s="1055"/>
      <c r="DJ113" s="1055"/>
      <c r="DK113" s="1056"/>
      <c r="DL113" s="1057" t="s">
        <v>451</v>
      </c>
      <c r="DM113" s="1055"/>
      <c r="DN113" s="1055"/>
      <c r="DO113" s="1055"/>
      <c r="DP113" s="1056"/>
      <c r="DQ113" s="1057" t="s">
        <v>444</v>
      </c>
      <c r="DR113" s="1055"/>
      <c r="DS113" s="1055"/>
      <c r="DT113" s="1055"/>
      <c r="DU113" s="1056"/>
      <c r="DV113" s="1058" t="s">
        <v>414</v>
      </c>
      <c r="DW113" s="1059"/>
      <c r="DX113" s="1059"/>
      <c r="DY113" s="1059"/>
      <c r="DZ113" s="1060"/>
    </row>
    <row r="114" spans="1:130" s="248" customFormat="1" ht="26.25" customHeight="1">
      <c r="A114" s="1050"/>
      <c r="B114" s="1051"/>
      <c r="C114" s="1046" t="s">
        <v>460</v>
      </c>
      <c r="D114" s="1046"/>
      <c r="E114" s="1046"/>
      <c r="F114" s="1046"/>
      <c r="G114" s="1046"/>
      <c r="H114" s="1046"/>
      <c r="I114" s="1046"/>
      <c r="J114" s="1046"/>
      <c r="K114" s="1046"/>
      <c r="L114" s="1046"/>
      <c r="M114" s="1046"/>
      <c r="N114" s="1046"/>
      <c r="O114" s="1046"/>
      <c r="P114" s="1046"/>
      <c r="Q114" s="1046"/>
      <c r="R114" s="1046"/>
      <c r="S114" s="1046"/>
      <c r="T114" s="1046"/>
      <c r="U114" s="1046"/>
      <c r="V114" s="1046"/>
      <c r="W114" s="1046"/>
      <c r="X114" s="1046"/>
      <c r="Y114" s="1046"/>
      <c r="Z114" s="1047"/>
      <c r="AA114" s="1054">
        <v>36688</v>
      </c>
      <c r="AB114" s="1055"/>
      <c r="AC114" s="1055"/>
      <c r="AD114" s="1055"/>
      <c r="AE114" s="1056"/>
      <c r="AF114" s="1057">
        <v>34863</v>
      </c>
      <c r="AG114" s="1055"/>
      <c r="AH114" s="1055"/>
      <c r="AI114" s="1055"/>
      <c r="AJ114" s="1056"/>
      <c r="AK114" s="1057">
        <v>22607</v>
      </c>
      <c r="AL114" s="1055"/>
      <c r="AM114" s="1055"/>
      <c r="AN114" s="1055"/>
      <c r="AO114" s="1056"/>
      <c r="AP114" s="1058">
        <v>0.7</v>
      </c>
      <c r="AQ114" s="1059"/>
      <c r="AR114" s="1059"/>
      <c r="AS114" s="1059"/>
      <c r="AT114" s="1060"/>
      <c r="AU114" s="996"/>
      <c r="AV114" s="997"/>
      <c r="AW114" s="997"/>
      <c r="AX114" s="997"/>
      <c r="AY114" s="997"/>
      <c r="AZ114" s="1045" t="s">
        <v>461</v>
      </c>
      <c r="BA114" s="1046"/>
      <c r="BB114" s="1046"/>
      <c r="BC114" s="1046"/>
      <c r="BD114" s="1046"/>
      <c r="BE114" s="1046"/>
      <c r="BF114" s="1046"/>
      <c r="BG114" s="1046"/>
      <c r="BH114" s="1046"/>
      <c r="BI114" s="1046"/>
      <c r="BJ114" s="1046"/>
      <c r="BK114" s="1046"/>
      <c r="BL114" s="1046"/>
      <c r="BM114" s="1046"/>
      <c r="BN114" s="1046"/>
      <c r="BO114" s="1046"/>
      <c r="BP114" s="1047"/>
      <c r="BQ114" s="1015">
        <v>504291</v>
      </c>
      <c r="BR114" s="1016"/>
      <c r="BS114" s="1016"/>
      <c r="BT114" s="1016"/>
      <c r="BU114" s="1016"/>
      <c r="BV114" s="1016">
        <v>477510</v>
      </c>
      <c r="BW114" s="1016"/>
      <c r="BX114" s="1016"/>
      <c r="BY114" s="1016"/>
      <c r="BZ114" s="1016"/>
      <c r="CA114" s="1016">
        <v>463748</v>
      </c>
      <c r="CB114" s="1016"/>
      <c r="CC114" s="1016"/>
      <c r="CD114" s="1016"/>
      <c r="CE114" s="1016"/>
      <c r="CF114" s="1010">
        <v>14</v>
      </c>
      <c r="CG114" s="1011"/>
      <c r="CH114" s="1011"/>
      <c r="CI114" s="1011"/>
      <c r="CJ114" s="1011"/>
      <c r="CK114" s="1041"/>
      <c r="CL114" s="1042"/>
      <c r="CM114" s="1012" t="s">
        <v>462</v>
      </c>
      <c r="CN114" s="1013"/>
      <c r="CO114" s="1013"/>
      <c r="CP114" s="1013"/>
      <c r="CQ114" s="1013"/>
      <c r="CR114" s="1013"/>
      <c r="CS114" s="1013"/>
      <c r="CT114" s="1013"/>
      <c r="CU114" s="1013"/>
      <c r="CV114" s="1013"/>
      <c r="CW114" s="1013"/>
      <c r="CX114" s="1013"/>
      <c r="CY114" s="1013"/>
      <c r="CZ114" s="1013"/>
      <c r="DA114" s="1013"/>
      <c r="DB114" s="1013"/>
      <c r="DC114" s="1013"/>
      <c r="DD114" s="1013"/>
      <c r="DE114" s="1013"/>
      <c r="DF114" s="1014"/>
      <c r="DG114" s="1054" t="s">
        <v>439</v>
      </c>
      <c r="DH114" s="1055"/>
      <c r="DI114" s="1055"/>
      <c r="DJ114" s="1055"/>
      <c r="DK114" s="1056"/>
      <c r="DL114" s="1057" t="s">
        <v>414</v>
      </c>
      <c r="DM114" s="1055"/>
      <c r="DN114" s="1055"/>
      <c r="DO114" s="1055"/>
      <c r="DP114" s="1056"/>
      <c r="DQ114" s="1057" t="s">
        <v>444</v>
      </c>
      <c r="DR114" s="1055"/>
      <c r="DS114" s="1055"/>
      <c r="DT114" s="1055"/>
      <c r="DU114" s="1056"/>
      <c r="DV114" s="1058" t="s">
        <v>448</v>
      </c>
      <c r="DW114" s="1059"/>
      <c r="DX114" s="1059"/>
      <c r="DY114" s="1059"/>
      <c r="DZ114" s="1060"/>
    </row>
    <row r="115" spans="1:130" s="248" customFormat="1" ht="26.25" customHeight="1">
      <c r="A115" s="1050"/>
      <c r="B115" s="1051"/>
      <c r="C115" s="1046" t="s">
        <v>463</v>
      </c>
      <c r="D115" s="1046"/>
      <c r="E115" s="1046"/>
      <c r="F115" s="1046"/>
      <c r="G115" s="1046"/>
      <c r="H115" s="1046"/>
      <c r="I115" s="1046"/>
      <c r="J115" s="1046"/>
      <c r="K115" s="1046"/>
      <c r="L115" s="1046"/>
      <c r="M115" s="1046"/>
      <c r="N115" s="1046"/>
      <c r="O115" s="1046"/>
      <c r="P115" s="1046"/>
      <c r="Q115" s="1046"/>
      <c r="R115" s="1046"/>
      <c r="S115" s="1046"/>
      <c r="T115" s="1046"/>
      <c r="U115" s="1046"/>
      <c r="V115" s="1046"/>
      <c r="W115" s="1046"/>
      <c r="X115" s="1046"/>
      <c r="Y115" s="1046"/>
      <c r="Z115" s="1047"/>
      <c r="AA115" s="1029">
        <v>37927</v>
      </c>
      <c r="AB115" s="1030"/>
      <c r="AC115" s="1030"/>
      <c r="AD115" s="1030"/>
      <c r="AE115" s="1031"/>
      <c r="AF115" s="1032">
        <v>34</v>
      </c>
      <c r="AG115" s="1030"/>
      <c r="AH115" s="1030"/>
      <c r="AI115" s="1030"/>
      <c r="AJ115" s="1031"/>
      <c r="AK115" s="1032">
        <v>29</v>
      </c>
      <c r="AL115" s="1030"/>
      <c r="AM115" s="1030"/>
      <c r="AN115" s="1030"/>
      <c r="AO115" s="1031"/>
      <c r="AP115" s="1033">
        <v>0</v>
      </c>
      <c r="AQ115" s="1034"/>
      <c r="AR115" s="1034"/>
      <c r="AS115" s="1034"/>
      <c r="AT115" s="1035"/>
      <c r="AU115" s="996"/>
      <c r="AV115" s="997"/>
      <c r="AW115" s="997"/>
      <c r="AX115" s="997"/>
      <c r="AY115" s="997"/>
      <c r="AZ115" s="1045" t="s">
        <v>464</v>
      </c>
      <c r="BA115" s="1046"/>
      <c r="BB115" s="1046"/>
      <c r="BC115" s="1046"/>
      <c r="BD115" s="1046"/>
      <c r="BE115" s="1046"/>
      <c r="BF115" s="1046"/>
      <c r="BG115" s="1046"/>
      <c r="BH115" s="1046"/>
      <c r="BI115" s="1046"/>
      <c r="BJ115" s="1046"/>
      <c r="BK115" s="1046"/>
      <c r="BL115" s="1046"/>
      <c r="BM115" s="1046"/>
      <c r="BN115" s="1046"/>
      <c r="BO115" s="1046"/>
      <c r="BP115" s="1047"/>
      <c r="BQ115" s="1015" t="s">
        <v>465</v>
      </c>
      <c r="BR115" s="1016"/>
      <c r="BS115" s="1016"/>
      <c r="BT115" s="1016"/>
      <c r="BU115" s="1016"/>
      <c r="BV115" s="1016" t="s">
        <v>465</v>
      </c>
      <c r="BW115" s="1016"/>
      <c r="BX115" s="1016"/>
      <c r="BY115" s="1016"/>
      <c r="BZ115" s="1016"/>
      <c r="CA115" s="1016" t="s">
        <v>451</v>
      </c>
      <c r="CB115" s="1016"/>
      <c r="CC115" s="1016"/>
      <c r="CD115" s="1016"/>
      <c r="CE115" s="1016"/>
      <c r="CF115" s="1010" t="s">
        <v>455</v>
      </c>
      <c r="CG115" s="1011"/>
      <c r="CH115" s="1011"/>
      <c r="CI115" s="1011"/>
      <c r="CJ115" s="1011"/>
      <c r="CK115" s="1041"/>
      <c r="CL115" s="1042"/>
      <c r="CM115" s="1045" t="s">
        <v>466</v>
      </c>
      <c r="CN115" s="1066"/>
      <c r="CO115" s="1066"/>
      <c r="CP115" s="1066"/>
      <c r="CQ115" s="1066"/>
      <c r="CR115" s="1066"/>
      <c r="CS115" s="1066"/>
      <c r="CT115" s="1066"/>
      <c r="CU115" s="1066"/>
      <c r="CV115" s="1066"/>
      <c r="CW115" s="1066"/>
      <c r="CX115" s="1066"/>
      <c r="CY115" s="1066"/>
      <c r="CZ115" s="1066"/>
      <c r="DA115" s="1066"/>
      <c r="DB115" s="1066"/>
      <c r="DC115" s="1066"/>
      <c r="DD115" s="1066"/>
      <c r="DE115" s="1066"/>
      <c r="DF115" s="1047"/>
      <c r="DG115" s="1054" t="s">
        <v>452</v>
      </c>
      <c r="DH115" s="1055"/>
      <c r="DI115" s="1055"/>
      <c r="DJ115" s="1055"/>
      <c r="DK115" s="1056"/>
      <c r="DL115" s="1057" t="s">
        <v>444</v>
      </c>
      <c r="DM115" s="1055"/>
      <c r="DN115" s="1055"/>
      <c r="DO115" s="1055"/>
      <c r="DP115" s="1056"/>
      <c r="DQ115" s="1057" t="s">
        <v>444</v>
      </c>
      <c r="DR115" s="1055"/>
      <c r="DS115" s="1055"/>
      <c r="DT115" s="1055"/>
      <c r="DU115" s="1056"/>
      <c r="DV115" s="1058" t="s">
        <v>467</v>
      </c>
      <c r="DW115" s="1059"/>
      <c r="DX115" s="1059"/>
      <c r="DY115" s="1059"/>
      <c r="DZ115" s="1060"/>
    </row>
    <row r="116" spans="1:130" s="248" customFormat="1" ht="26.25" customHeight="1">
      <c r="A116" s="1052"/>
      <c r="B116" s="1053"/>
      <c r="C116" s="1061" t="s">
        <v>468</v>
      </c>
      <c r="D116" s="1061"/>
      <c r="E116" s="1061"/>
      <c r="F116" s="1061"/>
      <c r="G116" s="1061"/>
      <c r="H116" s="1061"/>
      <c r="I116" s="1061"/>
      <c r="J116" s="1061"/>
      <c r="K116" s="1061"/>
      <c r="L116" s="1061"/>
      <c r="M116" s="1061"/>
      <c r="N116" s="1061"/>
      <c r="O116" s="1061"/>
      <c r="P116" s="1061"/>
      <c r="Q116" s="1061"/>
      <c r="R116" s="1061"/>
      <c r="S116" s="1061"/>
      <c r="T116" s="1061"/>
      <c r="U116" s="1061"/>
      <c r="V116" s="1061"/>
      <c r="W116" s="1061"/>
      <c r="X116" s="1061"/>
      <c r="Y116" s="1061"/>
      <c r="Z116" s="1062"/>
      <c r="AA116" s="1054" t="s">
        <v>452</v>
      </c>
      <c r="AB116" s="1055"/>
      <c r="AC116" s="1055"/>
      <c r="AD116" s="1055"/>
      <c r="AE116" s="1056"/>
      <c r="AF116" s="1057" t="s">
        <v>467</v>
      </c>
      <c r="AG116" s="1055"/>
      <c r="AH116" s="1055"/>
      <c r="AI116" s="1055"/>
      <c r="AJ116" s="1056"/>
      <c r="AK116" s="1057" t="s">
        <v>444</v>
      </c>
      <c r="AL116" s="1055"/>
      <c r="AM116" s="1055"/>
      <c r="AN116" s="1055"/>
      <c r="AO116" s="1056"/>
      <c r="AP116" s="1058" t="s">
        <v>439</v>
      </c>
      <c r="AQ116" s="1059"/>
      <c r="AR116" s="1059"/>
      <c r="AS116" s="1059"/>
      <c r="AT116" s="1060"/>
      <c r="AU116" s="996"/>
      <c r="AV116" s="997"/>
      <c r="AW116" s="997"/>
      <c r="AX116" s="997"/>
      <c r="AY116" s="997"/>
      <c r="AZ116" s="1063" t="s">
        <v>469</v>
      </c>
      <c r="BA116" s="1064"/>
      <c r="BB116" s="1064"/>
      <c r="BC116" s="1064"/>
      <c r="BD116" s="1064"/>
      <c r="BE116" s="1064"/>
      <c r="BF116" s="1064"/>
      <c r="BG116" s="1064"/>
      <c r="BH116" s="1064"/>
      <c r="BI116" s="1064"/>
      <c r="BJ116" s="1064"/>
      <c r="BK116" s="1064"/>
      <c r="BL116" s="1064"/>
      <c r="BM116" s="1064"/>
      <c r="BN116" s="1064"/>
      <c r="BO116" s="1064"/>
      <c r="BP116" s="1065"/>
      <c r="BQ116" s="1015" t="s">
        <v>467</v>
      </c>
      <c r="BR116" s="1016"/>
      <c r="BS116" s="1016"/>
      <c r="BT116" s="1016"/>
      <c r="BU116" s="1016"/>
      <c r="BV116" s="1016" t="s">
        <v>443</v>
      </c>
      <c r="BW116" s="1016"/>
      <c r="BX116" s="1016"/>
      <c r="BY116" s="1016"/>
      <c r="BZ116" s="1016"/>
      <c r="CA116" s="1016" t="s">
        <v>444</v>
      </c>
      <c r="CB116" s="1016"/>
      <c r="CC116" s="1016"/>
      <c r="CD116" s="1016"/>
      <c r="CE116" s="1016"/>
      <c r="CF116" s="1010" t="s">
        <v>414</v>
      </c>
      <c r="CG116" s="1011"/>
      <c r="CH116" s="1011"/>
      <c r="CI116" s="1011"/>
      <c r="CJ116" s="1011"/>
      <c r="CK116" s="1041"/>
      <c r="CL116" s="1042"/>
      <c r="CM116" s="1012" t="s">
        <v>470</v>
      </c>
      <c r="CN116" s="1013"/>
      <c r="CO116" s="1013"/>
      <c r="CP116" s="1013"/>
      <c r="CQ116" s="1013"/>
      <c r="CR116" s="1013"/>
      <c r="CS116" s="1013"/>
      <c r="CT116" s="1013"/>
      <c r="CU116" s="1013"/>
      <c r="CV116" s="1013"/>
      <c r="CW116" s="1013"/>
      <c r="CX116" s="1013"/>
      <c r="CY116" s="1013"/>
      <c r="CZ116" s="1013"/>
      <c r="DA116" s="1013"/>
      <c r="DB116" s="1013"/>
      <c r="DC116" s="1013"/>
      <c r="DD116" s="1013"/>
      <c r="DE116" s="1013"/>
      <c r="DF116" s="1014"/>
      <c r="DG116" s="1054" t="s">
        <v>471</v>
      </c>
      <c r="DH116" s="1055"/>
      <c r="DI116" s="1055"/>
      <c r="DJ116" s="1055"/>
      <c r="DK116" s="1056"/>
      <c r="DL116" s="1057" t="s">
        <v>414</v>
      </c>
      <c r="DM116" s="1055"/>
      <c r="DN116" s="1055"/>
      <c r="DO116" s="1055"/>
      <c r="DP116" s="1056"/>
      <c r="DQ116" s="1057" t="s">
        <v>444</v>
      </c>
      <c r="DR116" s="1055"/>
      <c r="DS116" s="1055"/>
      <c r="DT116" s="1055"/>
      <c r="DU116" s="1056"/>
      <c r="DV116" s="1058" t="s">
        <v>414</v>
      </c>
      <c r="DW116" s="1059"/>
      <c r="DX116" s="1059"/>
      <c r="DY116" s="1059"/>
      <c r="DZ116" s="1060"/>
    </row>
    <row r="117" spans="1:130" s="248" customFormat="1" ht="26.25" customHeight="1">
      <c r="A117" s="1000" t="s">
        <v>189</v>
      </c>
      <c r="B117" s="981"/>
      <c r="C117" s="981"/>
      <c r="D117" s="981"/>
      <c r="E117" s="981"/>
      <c r="F117" s="981"/>
      <c r="G117" s="981"/>
      <c r="H117" s="981"/>
      <c r="I117" s="981"/>
      <c r="J117" s="981"/>
      <c r="K117" s="981"/>
      <c r="L117" s="981"/>
      <c r="M117" s="981"/>
      <c r="N117" s="981"/>
      <c r="O117" s="981"/>
      <c r="P117" s="981"/>
      <c r="Q117" s="981"/>
      <c r="R117" s="981"/>
      <c r="S117" s="981"/>
      <c r="T117" s="981"/>
      <c r="U117" s="981"/>
      <c r="V117" s="981"/>
      <c r="W117" s="981"/>
      <c r="X117" s="981"/>
      <c r="Y117" s="1071" t="s">
        <v>472</v>
      </c>
      <c r="Z117" s="982"/>
      <c r="AA117" s="1072">
        <v>951199</v>
      </c>
      <c r="AB117" s="1073"/>
      <c r="AC117" s="1073"/>
      <c r="AD117" s="1073"/>
      <c r="AE117" s="1074"/>
      <c r="AF117" s="1075">
        <v>933013</v>
      </c>
      <c r="AG117" s="1073"/>
      <c r="AH117" s="1073"/>
      <c r="AI117" s="1073"/>
      <c r="AJ117" s="1074"/>
      <c r="AK117" s="1075">
        <v>899086</v>
      </c>
      <c r="AL117" s="1073"/>
      <c r="AM117" s="1073"/>
      <c r="AN117" s="1073"/>
      <c r="AO117" s="1074"/>
      <c r="AP117" s="1076"/>
      <c r="AQ117" s="1077"/>
      <c r="AR117" s="1077"/>
      <c r="AS117" s="1077"/>
      <c r="AT117" s="1078"/>
      <c r="AU117" s="996"/>
      <c r="AV117" s="997"/>
      <c r="AW117" s="997"/>
      <c r="AX117" s="997"/>
      <c r="AY117" s="997"/>
      <c r="AZ117" s="1063" t="s">
        <v>473</v>
      </c>
      <c r="BA117" s="1064"/>
      <c r="BB117" s="1064"/>
      <c r="BC117" s="1064"/>
      <c r="BD117" s="1064"/>
      <c r="BE117" s="1064"/>
      <c r="BF117" s="1064"/>
      <c r="BG117" s="1064"/>
      <c r="BH117" s="1064"/>
      <c r="BI117" s="1064"/>
      <c r="BJ117" s="1064"/>
      <c r="BK117" s="1064"/>
      <c r="BL117" s="1064"/>
      <c r="BM117" s="1064"/>
      <c r="BN117" s="1064"/>
      <c r="BO117" s="1064"/>
      <c r="BP117" s="1065"/>
      <c r="BQ117" s="1015" t="s">
        <v>474</v>
      </c>
      <c r="BR117" s="1016"/>
      <c r="BS117" s="1016"/>
      <c r="BT117" s="1016"/>
      <c r="BU117" s="1016"/>
      <c r="BV117" s="1016" t="s">
        <v>445</v>
      </c>
      <c r="BW117" s="1016"/>
      <c r="BX117" s="1016"/>
      <c r="BY117" s="1016"/>
      <c r="BZ117" s="1016"/>
      <c r="CA117" s="1016" t="s">
        <v>474</v>
      </c>
      <c r="CB117" s="1016"/>
      <c r="CC117" s="1016"/>
      <c r="CD117" s="1016"/>
      <c r="CE117" s="1016"/>
      <c r="CF117" s="1010" t="s">
        <v>455</v>
      </c>
      <c r="CG117" s="1011"/>
      <c r="CH117" s="1011"/>
      <c r="CI117" s="1011"/>
      <c r="CJ117" s="1011"/>
      <c r="CK117" s="1041"/>
      <c r="CL117" s="1042"/>
      <c r="CM117" s="1012" t="s">
        <v>475</v>
      </c>
      <c r="CN117" s="1013"/>
      <c r="CO117" s="1013"/>
      <c r="CP117" s="1013"/>
      <c r="CQ117" s="1013"/>
      <c r="CR117" s="1013"/>
      <c r="CS117" s="1013"/>
      <c r="CT117" s="1013"/>
      <c r="CU117" s="1013"/>
      <c r="CV117" s="1013"/>
      <c r="CW117" s="1013"/>
      <c r="CX117" s="1013"/>
      <c r="CY117" s="1013"/>
      <c r="CZ117" s="1013"/>
      <c r="DA117" s="1013"/>
      <c r="DB117" s="1013"/>
      <c r="DC117" s="1013"/>
      <c r="DD117" s="1013"/>
      <c r="DE117" s="1013"/>
      <c r="DF117" s="1014"/>
      <c r="DG117" s="1054" t="s">
        <v>439</v>
      </c>
      <c r="DH117" s="1055"/>
      <c r="DI117" s="1055"/>
      <c r="DJ117" s="1055"/>
      <c r="DK117" s="1056"/>
      <c r="DL117" s="1057" t="s">
        <v>439</v>
      </c>
      <c r="DM117" s="1055"/>
      <c r="DN117" s="1055"/>
      <c r="DO117" s="1055"/>
      <c r="DP117" s="1056"/>
      <c r="DQ117" s="1057" t="s">
        <v>414</v>
      </c>
      <c r="DR117" s="1055"/>
      <c r="DS117" s="1055"/>
      <c r="DT117" s="1055"/>
      <c r="DU117" s="1056"/>
      <c r="DV117" s="1058" t="s">
        <v>439</v>
      </c>
      <c r="DW117" s="1059"/>
      <c r="DX117" s="1059"/>
      <c r="DY117" s="1059"/>
      <c r="DZ117" s="1060"/>
    </row>
    <row r="118" spans="1:130" s="248" customFormat="1" ht="26.25" customHeight="1">
      <c r="A118" s="1000" t="s">
        <v>434</v>
      </c>
      <c r="B118" s="981"/>
      <c r="C118" s="981"/>
      <c r="D118" s="981"/>
      <c r="E118" s="981"/>
      <c r="F118" s="981"/>
      <c r="G118" s="981"/>
      <c r="H118" s="981"/>
      <c r="I118" s="981"/>
      <c r="J118" s="981"/>
      <c r="K118" s="981"/>
      <c r="L118" s="981"/>
      <c r="M118" s="981"/>
      <c r="N118" s="981"/>
      <c r="O118" s="981"/>
      <c r="P118" s="981"/>
      <c r="Q118" s="981"/>
      <c r="R118" s="981"/>
      <c r="S118" s="981"/>
      <c r="T118" s="981"/>
      <c r="U118" s="981"/>
      <c r="V118" s="981"/>
      <c r="W118" s="981"/>
      <c r="X118" s="981"/>
      <c r="Y118" s="981"/>
      <c r="Z118" s="982"/>
      <c r="AA118" s="980" t="s">
        <v>431</v>
      </c>
      <c r="AB118" s="981"/>
      <c r="AC118" s="981"/>
      <c r="AD118" s="981"/>
      <c r="AE118" s="982"/>
      <c r="AF118" s="980" t="s">
        <v>432</v>
      </c>
      <c r="AG118" s="981"/>
      <c r="AH118" s="981"/>
      <c r="AI118" s="981"/>
      <c r="AJ118" s="982"/>
      <c r="AK118" s="980" t="s">
        <v>309</v>
      </c>
      <c r="AL118" s="981"/>
      <c r="AM118" s="981"/>
      <c r="AN118" s="981"/>
      <c r="AO118" s="982"/>
      <c r="AP118" s="1067" t="s">
        <v>433</v>
      </c>
      <c r="AQ118" s="1068"/>
      <c r="AR118" s="1068"/>
      <c r="AS118" s="1068"/>
      <c r="AT118" s="1069"/>
      <c r="AU118" s="996"/>
      <c r="AV118" s="997"/>
      <c r="AW118" s="997"/>
      <c r="AX118" s="997"/>
      <c r="AY118" s="997"/>
      <c r="AZ118" s="1070" t="s">
        <v>476</v>
      </c>
      <c r="BA118" s="1061"/>
      <c r="BB118" s="1061"/>
      <c r="BC118" s="1061"/>
      <c r="BD118" s="1061"/>
      <c r="BE118" s="1061"/>
      <c r="BF118" s="1061"/>
      <c r="BG118" s="1061"/>
      <c r="BH118" s="1061"/>
      <c r="BI118" s="1061"/>
      <c r="BJ118" s="1061"/>
      <c r="BK118" s="1061"/>
      <c r="BL118" s="1061"/>
      <c r="BM118" s="1061"/>
      <c r="BN118" s="1061"/>
      <c r="BO118" s="1061"/>
      <c r="BP118" s="1062"/>
      <c r="BQ118" s="1093" t="s">
        <v>414</v>
      </c>
      <c r="BR118" s="1094"/>
      <c r="BS118" s="1094"/>
      <c r="BT118" s="1094"/>
      <c r="BU118" s="1094"/>
      <c r="BV118" s="1094" t="s">
        <v>448</v>
      </c>
      <c r="BW118" s="1094"/>
      <c r="BX118" s="1094"/>
      <c r="BY118" s="1094"/>
      <c r="BZ118" s="1094"/>
      <c r="CA118" s="1094" t="s">
        <v>414</v>
      </c>
      <c r="CB118" s="1094"/>
      <c r="CC118" s="1094"/>
      <c r="CD118" s="1094"/>
      <c r="CE118" s="1094"/>
      <c r="CF118" s="1010" t="s">
        <v>451</v>
      </c>
      <c r="CG118" s="1011"/>
      <c r="CH118" s="1011"/>
      <c r="CI118" s="1011"/>
      <c r="CJ118" s="1011"/>
      <c r="CK118" s="1041"/>
      <c r="CL118" s="1042"/>
      <c r="CM118" s="1012" t="s">
        <v>477</v>
      </c>
      <c r="CN118" s="1013"/>
      <c r="CO118" s="1013"/>
      <c r="CP118" s="1013"/>
      <c r="CQ118" s="1013"/>
      <c r="CR118" s="1013"/>
      <c r="CS118" s="1013"/>
      <c r="CT118" s="1013"/>
      <c r="CU118" s="1013"/>
      <c r="CV118" s="1013"/>
      <c r="CW118" s="1013"/>
      <c r="CX118" s="1013"/>
      <c r="CY118" s="1013"/>
      <c r="CZ118" s="1013"/>
      <c r="DA118" s="1013"/>
      <c r="DB118" s="1013"/>
      <c r="DC118" s="1013"/>
      <c r="DD118" s="1013"/>
      <c r="DE118" s="1013"/>
      <c r="DF118" s="1014"/>
      <c r="DG118" s="1054" t="s">
        <v>444</v>
      </c>
      <c r="DH118" s="1055"/>
      <c r="DI118" s="1055"/>
      <c r="DJ118" s="1055"/>
      <c r="DK118" s="1056"/>
      <c r="DL118" s="1057" t="s">
        <v>439</v>
      </c>
      <c r="DM118" s="1055"/>
      <c r="DN118" s="1055"/>
      <c r="DO118" s="1055"/>
      <c r="DP118" s="1056"/>
      <c r="DQ118" s="1057" t="s">
        <v>414</v>
      </c>
      <c r="DR118" s="1055"/>
      <c r="DS118" s="1055"/>
      <c r="DT118" s="1055"/>
      <c r="DU118" s="1056"/>
      <c r="DV118" s="1058" t="s">
        <v>414</v>
      </c>
      <c r="DW118" s="1059"/>
      <c r="DX118" s="1059"/>
      <c r="DY118" s="1059"/>
      <c r="DZ118" s="1060"/>
    </row>
    <row r="119" spans="1:130" s="248" customFormat="1" ht="26.25" customHeight="1">
      <c r="A119" s="1154" t="s">
        <v>437</v>
      </c>
      <c r="B119" s="1040"/>
      <c r="C119" s="1019" t="s">
        <v>438</v>
      </c>
      <c r="D119" s="1020"/>
      <c r="E119" s="1020"/>
      <c r="F119" s="1020"/>
      <c r="G119" s="1020"/>
      <c r="H119" s="1020"/>
      <c r="I119" s="1020"/>
      <c r="J119" s="1020"/>
      <c r="K119" s="1020"/>
      <c r="L119" s="1020"/>
      <c r="M119" s="1020"/>
      <c r="N119" s="1020"/>
      <c r="O119" s="1020"/>
      <c r="P119" s="1020"/>
      <c r="Q119" s="1020"/>
      <c r="R119" s="1020"/>
      <c r="S119" s="1020"/>
      <c r="T119" s="1020"/>
      <c r="U119" s="1020"/>
      <c r="V119" s="1020"/>
      <c r="W119" s="1020"/>
      <c r="X119" s="1020"/>
      <c r="Y119" s="1020"/>
      <c r="Z119" s="1021"/>
      <c r="AA119" s="987" t="s">
        <v>439</v>
      </c>
      <c r="AB119" s="988"/>
      <c r="AC119" s="988"/>
      <c r="AD119" s="988"/>
      <c r="AE119" s="989"/>
      <c r="AF119" s="990" t="s">
        <v>414</v>
      </c>
      <c r="AG119" s="988"/>
      <c r="AH119" s="988"/>
      <c r="AI119" s="988"/>
      <c r="AJ119" s="989"/>
      <c r="AK119" s="990" t="s">
        <v>444</v>
      </c>
      <c r="AL119" s="988"/>
      <c r="AM119" s="988"/>
      <c r="AN119" s="988"/>
      <c r="AO119" s="989"/>
      <c r="AP119" s="991" t="s">
        <v>451</v>
      </c>
      <c r="AQ119" s="992"/>
      <c r="AR119" s="992"/>
      <c r="AS119" s="992"/>
      <c r="AT119" s="993"/>
      <c r="AU119" s="998"/>
      <c r="AV119" s="999"/>
      <c r="AW119" s="999"/>
      <c r="AX119" s="999"/>
      <c r="AY119" s="999"/>
      <c r="AZ119" s="279" t="s">
        <v>189</v>
      </c>
      <c r="BA119" s="279"/>
      <c r="BB119" s="279"/>
      <c r="BC119" s="279"/>
      <c r="BD119" s="279"/>
      <c r="BE119" s="279"/>
      <c r="BF119" s="279"/>
      <c r="BG119" s="279"/>
      <c r="BH119" s="279"/>
      <c r="BI119" s="279"/>
      <c r="BJ119" s="279"/>
      <c r="BK119" s="279"/>
      <c r="BL119" s="279"/>
      <c r="BM119" s="279"/>
      <c r="BN119" s="279"/>
      <c r="BO119" s="1071" t="s">
        <v>478</v>
      </c>
      <c r="BP119" s="1102"/>
      <c r="BQ119" s="1093">
        <v>9214552</v>
      </c>
      <c r="BR119" s="1094"/>
      <c r="BS119" s="1094"/>
      <c r="BT119" s="1094"/>
      <c r="BU119" s="1094"/>
      <c r="BV119" s="1094">
        <v>8694948</v>
      </c>
      <c r="BW119" s="1094"/>
      <c r="BX119" s="1094"/>
      <c r="BY119" s="1094"/>
      <c r="BZ119" s="1094"/>
      <c r="CA119" s="1094">
        <v>8398561</v>
      </c>
      <c r="CB119" s="1094"/>
      <c r="CC119" s="1094"/>
      <c r="CD119" s="1094"/>
      <c r="CE119" s="1094"/>
      <c r="CF119" s="1095"/>
      <c r="CG119" s="1096"/>
      <c r="CH119" s="1096"/>
      <c r="CI119" s="1096"/>
      <c r="CJ119" s="1097"/>
      <c r="CK119" s="1043"/>
      <c r="CL119" s="1044"/>
      <c r="CM119" s="1098" t="s">
        <v>479</v>
      </c>
      <c r="CN119" s="1099"/>
      <c r="CO119" s="1099"/>
      <c r="CP119" s="1099"/>
      <c r="CQ119" s="1099"/>
      <c r="CR119" s="1099"/>
      <c r="CS119" s="1099"/>
      <c r="CT119" s="1099"/>
      <c r="CU119" s="1099"/>
      <c r="CV119" s="1099"/>
      <c r="CW119" s="1099"/>
      <c r="CX119" s="1099"/>
      <c r="CY119" s="1099"/>
      <c r="CZ119" s="1099"/>
      <c r="DA119" s="1099"/>
      <c r="DB119" s="1099"/>
      <c r="DC119" s="1099"/>
      <c r="DD119" s="1099"/>
      <c r="DE119" s="1099"/>
      <c r="DF119" s="1100"/>
      <c r="DG119" s="1101" t="s">
        <v>414</v>
      </c>
      <c r="DH119" s="1080"/>
      <c r="DI119" s="1080"/>
      <c r="DJ119" s="1080"/>
      <c r="DK119" s="1081"/>
      <c r="DL119" s="1079" t="s">
        <v>414</v>
      </c>
      <c r="DM119" s="1080"/>
      <c r="DN119" s="1080"/>
      <c r="DO119" s="1080"/>
      <c r="DP119" s="1081"/>
      <c r="DQ119" s="1079" t="s">
        <v>467</v>
      </c>
      <c r="DR119" s="1080"/>
      <c r="DS119" s="1080"/>
      <c r="DT119" s="1080"/>
      <c r="DU119" s="1081"/>
      <c r="DV119" s="1082" t="s">
        <v>451</v>
      </c>
      <c r="DW119" s="1083"/>
      <c r="DX119" s="1083"/>
      <c r="DY119" s="1083"/>
      <c r="DZ119" s="1084"/>
    </row>
    <row r="120" spans="1:130" s="248" customFormat="1" ht="26.25" customHeight="1">
      <c r="A120" s="1155"/>
      <c r="B120" s="1042"/>
      <c r="C120" s="1012" t="s">
        <v>446</v>
      </c>
      <c r="D120" s="1013"/>
      <c r="E120" s="1013"/>
      <c r="F120" s="1013"/>
      <c r="G120" s="1013"/>
      <c r="H120" s="1013"/>
      <c r="I120" s="1013"/>
      <c r="J120" s="1013"/>
      <c r="K120" s="1013"/>
      <c r="L120" s="1013"/>
      <c r="M120" s="1013"/>
      <c r="N120" s="1013"/>
      <c r="O120" s="1013"/>
      <c r="P120" s="1013"/>
      <c r="Q120" s="1013"/>
      <c r="R120" s="1013"/>
      <c r="S120" s="1013"/>
      <c r="T120" s="1013"/>
      <c r="U120" s="1013"/>
      <c r="V120" s="1013"/>
      <c r="W120" s="1013"/>
      <c r="X120" s="1013"/>
      <c r="Y120" s="1013"/>
      <c r="Z120" s="1014"/>
      <c r="AA120" s="1054" t="s">
        <v>467</v>
      </c>
      <c r="AB120" s="1055"/>
      <c r="AC120" s="1055"/>
      <c r="AD120" s="1055"/>
      <c r="AE120" s="1056"/>
      <c r="AF120" s="1057" t="s">
        <v>444</v>
      </c>
      <c r="AG120" s="1055"/>
      <c r="AH120" s="1055"/>
      <c r="AI120" s="1055"/>
      <c r="AJ120" s="1056"/>
      <c r="AK120" s="1057" t="s">
        <v>439</v>
      </c>
      <c r="AL120" s="1055"/>
      <c r="AM120" s="1055"/>
      <c r="AN120" s="1055"/>
      <c r="AO120" s="1056"/>
      <c r="AP120" s="1058" t="s">
        <v>474</v>
      </c>
      <c r="AQ120" s="1059"/>
      <c r="AR120" s="1059"/>
      <c r="AS120" s="1059"/>
      <c r="AT120" s="1060"/>
      <c r="AU120" s="1085" t="s">
        <v>480</v>
      </c>
      <c r="AV120" s="1086"/>
      <c r="AW120" s="1086"/>
      <c r="AX120" s="1086"/>
      <c r="AY120" s="1087"/>
      <c r="AZ120" s="1036" t="s">
        <v>481</v>
      </c>
      <c r="BA120" s="985"/>
      <c r="BB120" s="985"/>
      <c r="BC120" s="985"/>
      <c r="BD120" s="985"/>
      <c r="BE120" s="985"/>
      <c r="BF120" s="985"/>
      <c r="BG120" s="985"/>
      <c r="BH120" s="985"/>
      <c r="BI120" s="985"/>
      <c r="BJ120" s="985"/>
      <c r="BK120" s="985"/>
      <c r="BL120" s="985"/>
      <c r="BM120" s="985"/>
      <c r="BN120" s="985"/>
      <c r="BO120" s="985"/>
      <c r="BP120" s="986"/>
      <c r="BQ120" s="1022">
        <v>2332921</v>
      </c>
      <c r="BR120" s="1023"/>
      <c r="BS120" s="1023"/>
      <c r="BT120" s="1023"/>
      <c r="BU120" s="1023"/>
      <c r="BV120" s="1023">
        <v>2438036</v>
      </c>
      <c r="BW120" s="1023"/>
      <c r="BX120" s="1023"/>
      <c r="BY120" s="1023"/>
      <c r="BZ120" s="1023"/>
      <c r="CA120" s="1023">
        <v>2863781</v>
      </c>
      <c r="CB120" s="1023"/>
      <c r="CC120" s="1023"/>
      <c r="CD120" s="1023"/>
      <c r="CE120" s="1023"/>
      <c r="CF120" s="1037">
        <v>86.2</v>
      </c>
      <c r="CG120" s="1038"/>
      <c r="CH120" s="1038"/>
      <c r="CI120" s="1038"/>
      <c r="CJ120" s="1038"/>
      <c r="CK120" s="1103" t="s">
        <v>482</v>
      </c>
      <c r="CL120" s="1104"/>
      <c r="CM120" s="1104"/>
      <c r="CN120" s="1104"/>
      <c r="CO120" s="1105"/>
      <c r="CP120" s="1111" t="s">
        <v>483</v>
      </c>
      <c r="CQ120" s="1112"/>
      <c r="CR120" s="1112"/>
      <c r="CS120" s="1112"/>
      <c r="CT120" s="1112"/>
      <c r="CU120" s="1112"/>
      <c r="CV120" s="1112"/>
      <c r="CW120" s="1112"/>
      <c r="CX120" s="1112"/>
      <c r="CY120" s="1112"/>
      <c r="CZ120" s="1112"/>
      <c r="DA120" s="1112"/>
      <c r="DB120" s="1112"/>
      <c r="DC120" s="1112"/>
      <c r="DD120" s="1112"/>
      <c r="DE120" s="1112"/>
      <c r="DF120" s="1113"/>
      <c r="DG120" s="1022">
        <v>1847213</v>
      </c>
      <c r="DH120" s="1023"/>
      <c r="DI120" s="1023"/>
      <c r="DJ120" s="1023"/>
      <c r="DK120" s="1023"/>
      <c r="DL120" s="1023">
        <v>1857482</v>
      </c>
      <c r="DM120" s="1023"/>
      <c r="DN120" s="1023"/>
      <c r="DO120" s="1023"/>
      <c r="DP120" s="1023"/>
      <c r="DQ120" s="1023">
        <v>1827287</v>
      </c>
      <c r="DR120" s="1023"/>
      <c r="DS120" s="1023"/>
      <c r="DT120" s="1023"/>
      <c r="DU120" s="1023"/>
      <c r="DV120" s="1024">
        <v>55</v>
      </c>
      <c r="DW120" s="1024"/>
      <c r="DX120" s="1024"/>
      <c r="DY120" s="1024"/>
      <c r="DZ120" s="1025"/>
    </row>
    <row r="121" spans="1:130" s="248" customFormat="1" ht="26.25" customHeight="1">
      <c r="A121" s="1155"/>
      <c r="B121" s="1042"/>
      <c r="C121" s="1063" t="s">
        <v>484</v>
      </c>
      <c r="D121" s="1064"/>
      <c r="E121" s="1064"/>
      <c r="F121" s="1064"/>
      <c r="G121" s="1064"/>
      <c r="H121" s="1064"/>
      <c r="I121" s="1064"/>
      <c r="J121" s="1064"/>
      <c r="K121" s="1064"/>
      <c r="L121" s="1064"/>
      <c r="M121" s="1064"/>
      <c r="N121" s="1064"/>
      <c r="O121" s="1064"/>
      <c r="P121" s="1064"/>
      <c r="Q121" s="1064"/>
      <c r="R121" s="1064"/>
      <c r="S121" s="1064"/>
      <c r="T121" s="1064"/>
      <c r="U121" s="1064"/>
      <c r="V121" s="1064"/>
      <c r="W121" s="1064"/>
      <c r="X121" s="1064"/>
      <c r="Y121" s="1064"/>
      <c r="Z121" s="1065"/>
      <c r="AA121" s="1054">
        <v>37886</v>
      </c>
      <c r="AB121" s="1055"/>
      <c r="AC121" s="1055"/>
      <c r="AD121" s="1055"/>
      <c r="AE121" s="1056"/>
      <c r="AF121" s="1057" t="s">
        <v>444</v>
      </c>
      <c r="AG121" s="1055"/>
      <c r="AH121" s="1055"/>
      <c r="AI121" s="1055"/>
      <c r="AJ121" s="1056"/>
      <c r="AK121" s="1057" t="s">
        <v>455</v>
      </c>
      <c r="AL121" s="1055"/>
      <c r="AM121" s="1055"/>
      <c r="AN121" s="1055"/>
      <c r="AO121" s="1056"/>
      <c r="AP121" s="1058" t="s">
        <v>448</v>
      </c>
      <c r="AQ121" s="1059"/>
      <c r="AR121" s="1059"/>
      <c r="AS121" s="1059"/>
      <c r="AT121" s="1060"/>
      <c r="AU121" s="1088"/>
      <c r="AV121" s="1089"/>
      <c r="AW121" s="1089"/>
      <c r="AX121" s="1089"/>
      <c r="AY121" s="1090"/>
      <c r="AZ121" s="1045" t="s">
        <v>485</v>
      </c>
      <c r="BA121" s="1046"/>
      <c r="BB121" s="1046"/>
      <c r="BC121" s="1046"/>
      <c r="BD121" s="1046"/>
      <c r="BE121" s="1046"/>
      <c r="BF121" s="1046"/>
      <c r="BG121" s="1046"/>
      <c r="BH121" s="1046"/>
      <c r="BI121" s="1046"/>
      <c r="BJ121" s="1046"/>
      <c r="BK121" s="1046"/>
      <c r="BL121" s="1046"/>
      <c r="BM121" s="1046"/>
      <c r="BN121" s="1046"/>
      <c r="BO121" s="1046"/>
      <c r="BP121" s="1047"/>
      <c r="BQ121" s="1015">
        <v>52751</v>
      </c>
      <c r="BR121" s="1016"/>
      <c r="BS121" s="1016"/>
      <c r="BT121" s="1016"/>
      <c r="BU121" s="1016"/>
      <c r="BV121" s="1016">
        <v>36050</v>
      </c>
      <c r="BW121" s="1016"/>
      <c r="BX121" s="1016"/>
      <c r="BY121" s="1016"/>
      <c r="BZ121" s="1016"/>
      <c r="CA121" s="1016">
        <v>24857</v>
      </c>
      <c r="CB121" s="1016"/>
      <c r="CC121" s="1016"/>
      <c r="CD121" s="1016"/>
      <c r="CE121" s="1016"/>
      <c r="CF121" s="1010">
        <v>0.7</v>
      </c>
      <c r="CG121" s="1011"/>
      <c r="CH121" s="1011"/>
      <c r="CI121" s="1011"/>
      <c r="CJ121" s="1011"/>
      <c r="CK121" s="1106"/>
      <c r="CL121" s="1107"/>
      <c r="CM121" s="1107"/>
      <c r="CN121" s="1107"/>
      <c r="CO121" s="1108"/>
      <c r="CP121" s="1116" t="s">
        <v>486</v>
      </c>
      <c r="CQ121" s="1117"/>
      <c r="CR121" s="1117"/>
      <c r="CS121" s="1117"/>
      <c r="CT121" s="1117"/>
      <c r="CU121" s="1117"/>
      <c r="CV121" s="1117"/>
      <c r="CW121" s="1117"/>
      <c r="CX121" s="1117"/>
      <c r="CY121" s="1117"/>
      <c r="CZ121" s="1117"/>
      <c r="DA121" s="1117"/>
      <c r="DB121" s="1117"/>
      <c r="DC121" s="1117"/>
      <c r="DD121" s="1117"/>
      <c r="DE121" s="1117"/>
      <c r="DF121" s="1118"/>
      <c r="DG121" s="1015">
        <v>176894</v>
      </c>
      <c r="DH121" s="1016"/>
      <c r="DI121" s="1016"/>
      <c r="DJ121" s="1016"/>
      <c r="DK121" s="1016"/>
      <c r="DL121" s="1016">
        <v>158566</v>
      </c>
      <c r="DM121" s="1016"/>
      <c r="DN121" s="1016"/>
      <c r="DO121" s="1016"/>
      <c r="DP121" s="1016"/>
      <c r="DQ121" s="1016">
        <v>138316</v>
      </c>
      <c r="DR121" s="1016"/>
      <c r="DS121" s="1016"/>
      <c r="DT121" s="1016"/>
      <c r="DU121" s="1016"/>
      <c r="DV121" s="1017">
        <v>4.2</v>
      </c>
      <c r="DW121" s="1017"/>
      <c r="DX121" s="1017"/>
      <c r="DY121" s="1017"/>
      <c r="DZ121" s="1018"/>
    </row>
    <row r="122" spans="1:130" s="248" customFormat="1" ht="26.25" customHeight="1">
      <c r="A122" s="1155"/>
      <c r="B122" s="1042"/>
      <c r="C122" s="1012" t="s">
        <v>462</v>
      </c>
      <c r="D122" s="1013"/>
      <c r="E122" s="1013"/>
      <c r="F122" s="1013"/>
      <c r="G122" s="1013"/>
      <c r="H122" s="1013"/>
      <c r="I122" s="1013"/>
      <c r="J122" s="1013"/>
      <c r="K122" s="1013"/>
      <c r="L122" s="1013"/>
      <c r="M122" s="1013"/>
      <c r="N122" s="1013"/>
      <c r="O122" s="1013"/>
      <c r="P122" s="1013"/>
      <c r="Q122" s="1013"/>
      <c r="R122" s="1013"/>
      <c r="S122" s="1013"/>
      <c r="T122" s="1013"/>
      <c r="U122" s="1013"/>
      <c r="V122" s="1013"/>
      <c r="W122" s="1013"/>
      <c r="X122" s="1013"/>
      <c r="Y122" s="1013"/>
      <c r="Z122" s="1014"/>
      <c r="AA122" s="1054" t="s">
        <v>452</v>
      </c>
      <c r="AB122" s="1055"/>
      <c r="AC122" s="1055"/>
      <c r="AD122" s="1055"/>
      <c r="AE122" s="1056"/>
      <c r="AF122" s="1057" t="s">
        <v>414</v>
      </c>
      <c r="AG122" s="1055"/>
      <c r="AH122" s="1055"/>
      <c r="AI122" s="1055"/>
      <c r="AJ122" s="1056"/>
      <c r="AK122" s="1057" t="s">
        <v>455</v>
      </c>
      <c r="AL122" s="1055"/>
      <c r="AM122" s="1055"/>
      <c r="AN122" s="1055"/>
      <c r="AO122" s="1056"/>
      <c r="AP122" s="1058" t="s">
        <v>445</v>
      </c>
      <c r="AQ122" s="1059"/>
      <c r="AR122" s="1059"/>
      <c r="AS122" s="1059"/>
      <c r="AT122" s="1060"/>
      <c r="AU122" s="1088"/>
      <c r="AV122" s="1089"/>
      <c r="AW122" s="1089"/>
      <c r="AX122" s="1089"/>
      <c r="AY122" s="1090"/>
      <c r="AZ122" s="1070" t="s">
        <v>487</v>
      </c>
      <c r="BA122" s="1061"/>
      <c r="BB122" s="1061"/>
      <c r="BC122" s="1061"/>
      <c r="BD122" s="1061"/>
      <c r="BE122" s="1061"/>
      <c r="BF122" s="1061"/>
      <c r="BG122" s="1061"/>
      <c r="BH122" s="1061"/>
      <c r="BI122" s="1061"/>
      <c r="BJ122" s="1061"/>
      <c r="BK122" s="1061"/>
      <c r="BL122" s="1061"/>
      <c r="BM122" s="1061"/>
      <c r="BN122" s="1061"/>
      <c r="BO122" s="1061"/>
      <c r="BP122" s="1062"/>
      <c r="BQ122" s="1093">
        <v>5130903</v>
      </c>
      <c r="BR122" s="1094"/>
      <c r="BS122" s="1094"/>
      <c r="BT122" s="1094"/>
      <c r="BU122" s="1094"/>
      <c r="BV122" s="1094">
        <v>4853104</v>
      </c>
      <c r="BW122" s="1094"/>
      <c r="BX122" s="1094"/>
      <c r="BY122" s="1094"/>
      <c r="BZ122" s="1094"/>
      <c r="CA122" s="1094">
        <v>4663602</v>
      </c>
      <c r="CB122" s="1094"/>
      <c r="CC122" s="1094"/>
      <c r="CD122" s="1094"/>
      <c r="CE122" s="1094"/>
      <c r="CF122" s="1114">
        <v>140.4</v>
      </c>
      <c r="CG122" s="1115"/>
      <c r="CH122" s="1115"/>
      <c r="CI122" s="1115"/>
      <c r="CJ122" s="1115"/>
      <c r="CK122" s="1106"/>
      <c r="CL122" s="1107"/>
      <c r="CM122" s="1107"/>
      <c r="CN122" s="1107"/>
      <c r="CO122" s="1108"/>
      <c r="CP122" s="1116" t="s">
        <v>488</v>
      </c>
      <c r="CQ122" s="1117"/>
      <c r="CR122" s="1117"/>
      <c r="CS122" s="1117"/>
      <c r="CT122" s="1117"/>
      <c r="CU122" s="1117"/>
      <c r="CV122" s="1117"/>
      <c r="CW122" s="1117"/>
      <c r="CX122" s="1117"/>
      <c r="CY122" s="1117"/>
      <c r="CZ122" s="1117"/>
      <c r="DA122" s="1117"/>
      <c r="DB122" s="1117"/>
      <c r="DC122" s="1117"/>
      <c r="DD122" s="1117"/>
      <c r="DE122" s="1117"/>
      <c r="DF122" s="1118"/>
      <c r="DG122" s="1015" t="s">
        <v>439</v>
      </c>
      <c r="DH122" s="1016"/>
      <c r="DI122" s="1016"/>
      <c r="DJ122" s="1016"/>
      <c r="DK122" s="1016"/>
      <c r="DL122" s="1016" t="s">
        <v>414</v>
      </c>
      <c r="DM122" s="1016"/>
      <c r="DN122" s="1016"/>
      <c r="DO122" s="1016"/>
      <c r="DP122" s="1016"/>
      <c r="DQ122" s="1016" t="s">
        <v>451</v>
      </c>
      <c r="DR122" s="1016"/>
      <c r="DS122" s="1016"/>
      <c r="DT122" s="1016"/>
      <c r="DU122" s="1016"/>
      <c r="DV122" s="1017" t="s">
        <v>414</v>
      </c>
      <c r="DW122" s="1017"/>
      <c r="DX122" s="1017"/>
      <c r="DY122" s="1017"/>
      <c r="DZ122" s="1018"/>
    </row>
    <row r="123" spans="1:130" s="248" customFormat="1" ht="26.25" customHeight="1">
      <c r="A123" s="1155"/>
      <c r="B123" s="1042"/>
      <c r="C123" s="1012" t="s">
        <v>470</v>
      </c>
      <c r="D123" s="1013"/>
      <c r="E123" s="1013"/>
      <c r="F123" s="1013"/>
      <c r="G123" s="1013"/>
      <c r="H123" s="1013"/>
      <c r="I123" s="1013"/>
      <c r="J123" s="1013"/>
      <c r="K123" s="1013"/>
      <c r="L123" s="1013"/>
      <c r="M123" s="1013"/>
      <c r="N123" s="1013"/>
      <c r="O123" s="1013"/>
      <c r="P123" s="1013"/>
      <c r="Q123" s="1013"/>
      <c r="R123" s="1013"/>
      <c r="S123" s="1013"/>
      <c r="T123" s="1013"/>
      <c r="U123" s="1013"/>
      <c r="V123" s="1013"/>
      <c r="W123" s="1013"/>
      <c r="X123" s="1013"/>
      <c r="Y123" s="1013"/>
      <c r="Z123" s="1014"/>
      <c r="AA123" s="1054" t="s">
        <v>414</v>
      </c>
      <c r="AB123" s="1055"/>
      <c r="AC123" s="1055"/>
      <c r="AD123" s="1055"/>
      <c r="AE123" s="1056"/>
      <c r="AF123" s="1057" t="s">
        <v>455</v>
      </c>
      <c r="AG123" s="1055"/>
      <c r="AH123" s="1055"/>
      <c r="AI123" s="1055"/>
      <c r="AJ123" s="1056"/>
      <c r="AK123" s="1057" t="s">
        <v>414</v>
      </c>
      <c r="AL123" s="1055"/>
      <c r="AM123" s="1055"/>
      <c r="AN123" s="1055"/>
      <c r="AO123" s="1056"/>
      <c r="AP123" s="1058" t="s">
        <v>474</v>
      </c>
      <c r="AQ123" s="1059"/>
      <c r="AR123" s="1059"/>
      <c r="AS123" s="1059"/>
      <c r="AT123" s="1060"/>
      <c r="AU123" s="1091"/>
      <c r="AV123" s="1092"/>
      <c r="AW123" s="1092"/>
      <c r="AX123" s="1092"/>
      <c r="AY123" s="1092"/>
      <c r="AZ123" s="279" t="s">
        <v>189</v>
      </c>
      <c r="BA123" s="279"/>
      <c r="BB123" s="279"/>
      <c r="BC123" s="279"/>
      <c r="BD123" s="279"/>
      <c r="BE123" s="279"/>
      <c r="BF123" s="279"/>
      <c r="BG123" s="279"/>
      <c r="BH123" s="279"/>
      <c r="BI123" s="279"/>
      <c r="BJ123" s="279"/>
      <c r="BK123" s="279"/>
      <c r="BL123" s="279"/>
      <c r="BM123" s="279"/>
      <c r="BN123" s="279"/>
      <c r="BO123" s="1071" t="s">
        <v>489</v>
      </c>
      <c r="BP123" s="1102"/>
      <c r="BQ123" s="1161">
        <v>7516575</v>
      </c>
      <c r="BR123" s="1162"/>
      <c r="BS123" s="1162"/>
      <c r="BT123" s="1162"/>
      <c r="BU123" s="1162"/>
      <c r="BV123" s="1162">
        <v>7327190</v>
      </c>
      <c r="BW123" s="1162"/>
      <c r="BX123" s="1162"/>
      <c r="BY123" s="1162"/>
      <c r="BZ123" s="1162"/>
      <c r="CA123" s="1162">
        <v>7552240</v>
      </c>
      <c r="CB123" s="1162"/>
      <c r="CC123" s="1162"/>
      <c r="CD123" s="1162"/>
      <c r="CE123" s="1162"/>
      <c r="CF123" s="1095"/>
      <c r="CG123" s="1096"/>
      <c r="CH123" s="1096"/>
      <c r="CI123" s="1096"/>
      <c r="CJ123" s="1097"/>
      <c r="CK123" s="1106"/>
      <c r="CL123" s="1107"/>
      <c r="CM123" s="1107"/>
      <c r="CN123" s="1107"/>
      <c r="CO123" s="1108"/>
      <c r="CP123" s="1116" t="s">
        <v>490</v>
      </c>
      <c r="CQ123" s="1117"/>
      <c r="CR123" s="1117"/>
      <c r="CS123" s="1117"/>
      <c r="CT123" s="1117"/>
      <c r="CU123" s="1117"/>
      <c r="CV123" s="1117"/>
      <c r="CW123" s="1117"/>
      <c r="CX123" s="1117"/>
      <c r="CY123" s="1117"/>
      <c r="CZ123" s="1117"/>
      <c r="DA123" s="1117"/>
      <c r="DB123" s="1117"/>
      <c r="DC123" s="1117"/>
      <c r="DD123" s="1117"/>
      <c r="DE123" s="1117"/>
      <c r="DF123" s="1118"/>
      <c r="DG123" s="1054" t="s">
        <v>414</v>
      </c>
      <c r="DH123" s="1055"/>
      <c r="DI123" s="1055"/>
      <c r="DJ123" s="1055"/>
      <c r="DK123" s="1056"/>
      <c r="DL123" s="1057" t="s">
        <v>439</v>
      </c>
      <c r="DM123" s="1055"/>
      <c r="DN123" s="1055"/>
      <c r="DO123" s="1055"/>
      <c r="DP123" s="1056"/>
      <c r="DQ123" s="1057" t="s">
        <v>443</v>
      </c>
      <c r="DR123" s="1055"/>
      <c r="DS123" s="1055"/>
      <c r="DT123" s="1055"/>
      <c r="DU123" s="1056"/>
      <c r="DV123" s="1058" t="s">
        <v>414</v>
      </c>
      <c r="DW123" s="1059"/>
      <c r="DX123" s="1059"/>
      <c r="DY123" s="1059"/>
      <c r="DZ123" s="1060"/>
    </row>
    <row r="124" spans="1:130" s="248" customFormat="1" ht="26.25" customHeight="1" thickBot="1">
      <c r="A124" s="1155"/>
      <c r="B124" s="1042"/>
      <c r="C124" s="1012" t="s">
        <v>475</v>
      </c>
      <c r="D124" s="1013"/>
      <c r="E124" s="1013"/>
      <c r="F124" s="1013"/>
      <c r="G124" s="1013"/>
      <c r="H124" s="1013"/>
      <c r="I124" s="1013"/>
      <c r="J124" s="1013"/>
      <c r="K124" s="1013"/>
      <c r="L124" s="1013"/>
      <c r="M124" s="1013"/>
      <c r="N124" s="1013"/>
      <c r="O124" s="1013"/>
      <c r="P124" s="1013"/>
      <c r="Q124" s="1013"/>
      <c r="R124" s="1013"/>
      <c r="S124" s="1013"/>
      <c r="T124" s="1013"/>
      <c r="U124" s="1013"/>
      <c r="V124" s="1013"/>
      <c r="W124" s="1013"/>
      <c r="X124" s="1013"/>
      <c r="Y124" s="1013"/>
      <c r="Z124" s="1014"/>
      <c r="AA124" s="1054" t="s">
        <v>439</v>
      </c>
      <c r="AB124" s="1055"/>
      <c r="AC124" s="1055"/>
      <c r="AD124" s="1055"/>
      <c r="AE124" s="1056"/>
      <c r="AF124" s="1057" t="s">
        <v>414</v>
      </c>
      <c r="AG124" s="1055"/>
      <c r="AH124" s="1055"/>
      <c r="AI124" s="1055"/>
      <c r="AJ124" s="1056"/>
      <c r="AK124" s="1057" t="s">
        <v>455</v>
      </c>
      <c r="AL124" s="1055"/>
      <c r="AM124" s="1055"/>
      <c r="AN124" s="1055"/>
      <c r="AO124" s="1056"/>
      <c r="AP124" s="1058" t="s">
        <v>455</v>
      </c>
      <c r="AQ124" s="1059"/>
      <c r="AR124" s="1059"/>
      <c r="AS124" s="1059"/>
      <c r="AT124" s="1060"/>
      <c r="AU124" s="1157" t="s">
        <v>491</v>
      </c>
      <c r="AV124" s="1158"/>
      <c r="AW124" s="1158"/>
      <c r="AX124" s="1158"/>
      <c r="AY124" s="1158"/>
      <c r="AZ124" s="1158"/>
      <c r="BA124" s="1158"/>
      <c r="BB124" s="1158"/>
      <c r="BC124" s="1158"/>
      <c r="BD124" s="1158"/>
      <c r="BE124" s="1158"/>
      <c r="BF124" s="1158"/>
      <c r="BG124" s="1158"/>
      <c r="BH124" s="1158"/>
      <c r="BI124" s="1158"/>
      <c r="BJ124" s="1158"/>
      <c r="BK124" s="1158"/>
      <c r="BL124" s="1158"/>
      <c r="BM124" s="1158"/>
      <c r="BN124" s="1158"/>
      <c r="BO124" s="1158"/>
      <c r="BP124" s="1159"/>
      <c r="BQ124" s="1160">
        <v>53.6</v>
      </c>
      <c r="BR124" s="1124"/>
      <c r="BS124" s="1124"/>
      <c r="BT124" s="1124"/>
      <c r="BU124" s="1124"/>
      <c r="BV124" s="1124">
        <v>43</v>
      </c>
      <c r="BW124" s="1124"/>
      <c r="BX124" s="1124"/>
      <c r="BY124" s="1124"/>
      <c r="BZ124" s="1124"/>
      <c r="CA124" s="1124">
        <v>25.4</v>
      </c>
      <c r="CB124" s="1124"/>
      <c r="CC124" s="1124"/>
      <c r="CD124" s="1124"/>
      <c r="CE124" s="1124"/>
      <c r="CF124" s="1125"/>
      <c r="CG124" s="1126"/>
      <c r="CH124" s="1126"/>
      <c r="CI124" s="1126"/>
      <c r="CJ124" s="1127"/>
      <c r="CK124" s="1109"/>
      <c r="CL124" s="1109"/>
      <c r="CM124" s="1109"/>
      <c r="CN124" s="1109"/>
      <c r="CO124" s="1110"/>
      <c r="CP124" s="1116" t="s">
        <v>492</v>
      </c>
      <c r="CQ124" s="1117"/>
      <c r="CR124" s="1117"/>
      <c r="CS124" s="1117"/>
      <c r="CT124" s="1117"/>
      <c r="CU124" s="1117"/>
      <c r="CV124" s="1117"/>
      <c r="CW124" s="1117"/>
      <c r="CX124" s="1117"/>
      <c r="CY124" s="1117"/>
      <c r="CZ124" s="1117"/>
      <c r="DA124" s="1117"/>
      <c r="DB124" s="1117"/>
      <c r="DC124" s="1117"/>
      <c r="DD124" s="1117"/>
      <c r="DE124" s="1117"/>
      <c r="DF124" s="1118"/>
      <c r="DG124" s="1101" t="s">
        <v>455</v>
      </c>
      <c r="DH124" s="1080"/>
      <c r="DI124" s="1080"/>
      <c r="DJ124" s="1080"/>
      <c r="DK124" s="1081"/>
      <c r="DL124" s="1079" t="s">
        <v>414</v>
      </c>
      <c r="DM124" s="1080"/>
      <c r="DN124" s="1080"/>
      <c r="DO124" s="1080"/>
      <c r="DP124" s="1081"/>
      <c r="DQ124" s="1079" t="s">
        <v>474</v>
      </c>
      <c r="DR124" s="1080"/>
      <c r="DS124" s="1080"/>
      <c r="DT124" s="1080"/>
      <c r="DU124" s="1081"/>
      <c r="DV124" s="1082" t="s">
        <v>414</v>
      </c>
      <c r="DW124" s="1083"/>
      <c r="DX124" s="1083"/>
      <c r="DY124" s="1083"/>
      <c r="DZ124" s="1084"/>
    </row>
    <row r="125" spans="1:130" s="248" customFormat="1" ht="26.25" customHeight="1">
      <c r="A125" s="1155"/>
      <c r="B125" s="1042"/>
      <c r="C125" s="1012" t="s">
        <v>477</v>
      </c>
      <c r="D125" s="1013"/>
      <c r="E125" s="1013"/>
      <c r="F125" s="1013"/>
      <c r="G125" s="1013"/>
      <c r="H125" s="1013"/>
      <c r="I125" s="1013"/>
      <c r="J125" s="1013"/>
      <c r="K125" s="1013"/>
      <c r="L125" s="1013"/>
      <c r="M125" s="1013"/>
      <c r="N125" s="1013"/>
      <c r="O125" s="1013"/>
      <c r="P125" s="1013"/>
      <c r="Q125" s="1013"/>
      <c r="R125" s="1013"/>
      <c r="S125" s="1013"/>
      <c r="T125" s="1013"/>
      <c r="U125" s="1013"/>
      <c r="V125" s="1013"/>
      <c r="W125" s="1013"/>
      <c r="X125" s="1013"/>
      <c r="Y125" s="1013"/>
      <c r="Z125" s="1014"/>
      <c r="AA125" s="1054" t="s">
        <v>414</v>
      </c>
      <c r="AB125" s="1055"/>
      <c r="AC125" s="1055"/>
      <c r="AD125" s="1055"/>
      <c r="AE125" s="1056"/>
      <c r="AF125" s="1057" t="s">
        <v>414</v>
      </c>
      <c r="AG125" s="1055"/>
      <c r="AH125" s="1055"/>
      <c r="AI125" s="1055"/>
      <c r="AJ125" s="1056"/>
      <c r="AK125" s="1057" t="s">
        <v>414</v>
      </c>
      <c r="AL125" s="1055"/>
      <c r="AM125" s="1055"/>
      <c r="AN125" s="1055"/>
      <c r="AO125" s="1056"/>
      <c r="AP125" s="1058" t="s">
        <v>456</v>
      </c>
      <c r="AQ125" s="1059"/>
      <c r="AR125" s="1059"/>
      <c r="AS125" s="1059"/>
      <c r="AT125" s="1060"/>
      <c r="AU125" s="280"/>
      <c r="AV125" s="281"/>
      <c r="AW125" s="281"/>
      <c r="AX125" s="281"/>
      <c r="AY125" s="281"/>
      <c r="AZ125" s="281"/>
      <c r="BA125" s="281"/>
      <c r="BB125" s="281"/>
      <c r="BC125" s="281"/>
      <c r="BD125" s="281"/>
      <c r="BE125" s="281"/>
      <c r="BF125" s="281"/>
      <c r="BG125" s="281"/>
      <c r="BH125" s="281"/>
      <c r="BI125" s="281"/>
      <c r="BJ125" s="281"/>
      <c r="BK125" s="281"/>
      <c r="BL125" s="281"/>
      <c r="BM125" s="281"/>
      <c r="BN125" s="281"/>
      <c r="BO125" s="281"/>
      <c r="BP125" s="281"/>
      <c r="BQ125" s="282"/>
      <c r="BR125" s="282"/>
      <c r="BS125" s="282"/>
      <c r="BT125" s="282"/>
      <c r="BU125" s="282"/>
      <c r="BV125" s="282"/>
      <c r="BW125" s="282"/>
      <c r="BX125" s="282"/>
      <c r="BY125" s="282"/>
      <c r="BZ125" s="282"/>
      <c r="CA125" s="282"/>
      <c r="CB125" s="282"/>
      <c r="CC125" s="282"/>
      <c r="CD125" s="282"/>
      <c r="CE125" s="282"/>
      <c r="CF125" s="282"/>
      <c r="CG125" s="282"/>
      <c r="CH125" s="282"/>
      <c r="CI125" s="282"/>
      <c r="CJ125" s="283"/>
      <c r="CK125" s="1119" t="s">
        <v>493</v>
      </c>
      <c r="CL125" s="1104"/>
      <c r="CM125" s="1104"/>
      <c r="CN125" s="1104"/>
      <c r="CO125" s="1105"/>
      <c r="CP125" s="1036" t="s">
        <v>494</v>
      </c>
      <c r="CQ125" s="985"/>
      <c r="CR125" s="985"/>
      <c r="CS125" s="985"/>
      <c r="CT125" s="985"/>
      <c r="CU125" s="985"/>
      <c r="CV125" s="985"/>
      <c r="CW125" s="985"/>
      <c r="CX125" s="985"/>
      <c r="CY125" s="985"/>
      <c r="CZ125" s="985"/>
      <c r="DA125" s="985"/>
      <c r="DB125" s="985"/>
      <c r="DC125" s="985"/>
      <c r="DD125" s="985"/>
      <c r="DE125" s="985"/>
      <c r="DF125" s="986"/>
      <c r="DG125" s="1022" t="s">
        <v>455</v>
      </c>
      <c r="DH125" s="1023"/>
      <c r="DI125" s="1023"/>
      <c r="DJ125" s="1023"/>
      <c r="DK125" s="1023"/>
      <c r="DL125" s="1023" t="s">
        <v>414</v>
      </c>
      <c r="DM125" s="1023"/>
      <c r="DN125" s="1023"/>
      <c r="DO125" s="1023"/>
      <c r="DP125" s="1023"/>
      <c r="DQ125" s="1023" t="s">
        <v>455</v>
      </c>
      <c r="DR125" s="1023"/>
      <c r="DS125" s="1023"/>
      <c r="DT125" s="1023"/>
      <c r="DU125" s="1023"/>
      <c r="DV125" s="1024" t="s">
        <v>444</v>
      </c>
      <c r="DW125" s="1024"/>
      <c r="DX125" s="1024"/>
      <c r="DY125" s="1024"/>
      <c r="DZ125" s="1025"/>
    </row>
    <row r="126" spans="1:130" s="248" customFormat="1" ht="26.25" customHeight="1" thickBot="1">
      <c r="A126" s="1155"/>
      <c r="B126" s="1042"/>
      <c r="C126" s="1012" t="s">
        <v>479</v>
      </c>
      <c r="D126" s="1013"/>
      <c r="E126" s="1013"/>
      <c r="F126" s="1013"/>
      <c r="G126" s="1013"/>
      <c r="H126" s="1013"/>
      <c r="I126" s="1013"/>
      <c r="J126" s="1013"/>
      <c r="K126" s="1013"/>
      <c r="L126" s="1013"/>
      <c r="M126" s="1013"/>
      <c r="N126" s="1013"/>
      <c r="O126" s="1013"/>
      <c r="P126" s="1013"/>
      <c r="Q126" s="1013"/>
      <c r="R126" s="1013"/>
      <c r="S126" s="1013"/>
      <c r="T126" s="1013"/>
      <c r="U126" s="1013"/>
      <c r="V126" s="1013"/>
      <c r="W126" s="1013"/>
      <c r="X126" s="1013"/>
      <c r="Y126" s="1013"/>
      <c r="Z126" s="1014"/>
      <c r="AA126" s="1054" t="s">
        <v>414</v>
      </c>
      <c r="AB126" s="1055"/>
      <c r="AC126" s="1055"/>
      <c r="AD126" s="1055"/>
      <c r="AE126" s="1056"/>
      <c r="AF126" s="1057" t="s">
        <v>451</v>
      </c>
      <c r="AG126" s="1055"/>
      <c r="AH126" s="1055"/>
      <c r="AI126" s="1055"/>
      <c r="AJ126" s="1056"/>
      <c r="AK126" s="1057" t="s">
        <v>414</v>
      </c>
      <c r="AL126" s="1055"/>
      <c r="AM126" s="1055"/>
      <c r="AN126" s="1055"/>
      <c r="AO126" s="1056"/>
      <c r="AP126" s="1058" t="s">
        <v>455</v>
      </c>
      <c r="AQ126" s="1059"/>
      <c r="AR126" s="1059"/>
      <c r="AS126" s="1059"/>
      <c r="AT126" s="1060"/>
      <c r="AU126" s="284"/>
      <c r="AV126" s="284"/>
      <c r="AW126" s="284"/>
      <c r="AX126" s="284"/>
      <c r="AY126" s="284"/>
      <c r="AZ126" s="284"/>
      <c r="BA126" s="284"/>
      <c r="BB126" s="284"/>
      <c r="BC126" s="284"/>
      <c r="BD126" s="284"/>
      <c r="BE126" s="284"/>
      <c r="BF126" s="284"/>
      <c r="BG126" s="284"/>
      <c r="BH126" s="284"/>
      <c r="BI126" s="284"/>
      <c r="BJ126" s="284"/>
      <c r="BK126" s="284"/>
      <c r="BL126" s="284"/>
      <c r="BM126" s="284"/>
      <c r="BN126" s="284"/>
      <c r="BO126" s="284"/>
      <c r="BP126" s="284"/>
      <c r="BQ126" s="284"/>
      <c r="BR126" s="284"/>
      <c r="BS126" s="284"/>
      <c r="BT126" s="284"/>
      <c r="BU126" s="284"/>
      <c r="BV126" s="284"/>
      <c r="BW126" s="284"/>
      <c r="BX126" s="284"/>
      <c r="BY126" s="284"/>
      <c r="BZ126" s="284"/>
      <c r="CA126" s="284"/>
      <c r="CB126" s="284"/>
      <c r="CC126" s="284"/>
      <c r="CD126" s="285"/>
      <c r="CE126" s="285"/>
      <c r="CF126" s="285"/>
      <c r="CG126" s="282"/>
      <c r="CH126" s="282"/>
      <c r="CI126" s="282"/>
      <c r="CJ126" s="283"/>
      <c r="CK126" s="1120"/>
      <c r="CL126" s="1107"/>
      <c r="CM126" s="1107"/>
      <c r="CN126" s="1107"/>
      <c r="CO126" s="1108"/>
      <c r="CP126" s="1045" t="s">
        <v>495</v>
      </c>
      <c r="CQ126" s="1046"/>
      <c r="CR126" s="1046"/>
      <c r="CS126" s="1046"/>
      <c r="CT126" s="1046"/>
      <c r="CU126" s="1046"/>
      <c r="CV126" s="1046"/>
      <c r="CW126" s="1046"/>
      <c r="CX126" s="1046"/>
      <c r="CY126" s="1046"/>
      <c r="CZ126" s="1046"/>
      <c r="DA126" s="1046"/>
      <c r="DB126" s="1046"/>
      <c r="DC126" s="1046"/>
      <c r="DD126" s="1046"/>
      <c r="DE126" s="1046"/>
      <c r="DF126" s="1047"/>
      <c r="DG126" s="1015" t="s">
        <v>414</v>
      </c>
      <c r="DH126" s="1016"/>
      <c r="DI126" s="1016"/>
      <c r="DJ126" s="1016"/>
      <c r="DK126" s="1016"/>
      <c r="DL126" s="1016" t="s">
        <v>414</v>
      </c>
      <c r="DM126" s="1016"/>
      <c r="DN126" s="1016"/>
      <c r="DO126" s="1016"/>
      <c r="DP126" s="1016"/>
      <c r="DQ126" s="1016" t="s">
        <v>443</v>
      </c>
      <c r="DR126" s="1016"/>
      <c r="DS126" s="1016"/>
      <c r="DT126" s="1016"/>
      <c r="DU126" s="1016"/>
      <c r="DV126" s="1017" t="s">
        <v>414</v>
      </c>
      <c r="DW126" s="1017"/>
      <c r="DX126" s="1017"/>
      <c r="DY126" s="1017"/>
      <c r="DZ126" s="1018"/>
    </row>
    <row r="127" spans="1:130" s="248" customFormat="1" ht="26.25" customHeight="1">
      <c r="A127" s="1156"/>
      <c r="B127" s="1044"/>
      <c r="C127" s="1098" t="s">
        <v>496</v>
      </c>
      <c r="D127" s="1099"/>
      <c r="E127" s="1099"/>
      <c r="F127" s="1099"/>
      <c r="G127" s="1099"/>
      <c r="H127" s="1099"/>
      <c r="I127" s="1099"/>
      <c r="J127" s="1099"/>
      <c r="K127" s="1099"/>
      <c r="L127" s="1099"/>
      <c r="M127" s="1099"/>
      <c r="N127" s="1099"/>
      <c r="O127" s="1099"/>
      <c r="P127" s="1099"/>
      <c r="Q127" s="1099"/>
      <c r="R127" s="1099"/>
      <c r="S127" s="1099"/>
      <c r="T127" s="1099"/>
      <c r="U127" s="1099"/>
      <c r="V127" s="1099"/>
      <c r="W127" s="1099"/>
      <c r="X127" s="1099"/>
      <c r="Y127" s="1099"/>
      <c r="Z127" s="1100"/>
      <c r="AA127" s="1054">
        <v>41</v>
      </c>
      <c r="AB127" s="1055"/>
      <c r="AC127" s="1055"/>
      <c r="AD127" s="1055"/>
      <c r="AE127" s="1056"/>
      <c r="AF127" s="1057">
        <v>34</v>
      </c>
      <c r="AG127" s="1055"/>
      <c r="AH127" s="1055"/>
      <c r="AI127" s="1055"/>
      <c r="AJ127" s="1056"/>
      <c r="AK127" s="1057">
        <v>29</v>
      </c>
      <c r="AL127" s="1055"/>
      <c r="AM127" s="1055"/>
      <c r="AN127" s="1055"/>
      <c r="AO127" s="1056"/>
      <c r="AP127" s="1058">
        <v>0</v>
      </c>
      <c r="AQ127" s="1059"/>
      <c r="AR127" s="1059"/>
      <c r="AS127" s="1059"/>
      <c r="AT127" s="1060"/>
      <c r="AU127" s="284"/>
      <c r="AV127" s="284"/>
      <c r="AW127" s="284"/>
      <c r="AX127" s="1128" t="s">
        <v>497</v>
      </c>
      <c r="AY127" s="1129"/>
      <c r="AZ127" s="1129"/>
      <c r="BA127" s="1129"/>
      <c r="BB127" s="1129"/>
      <c r="BC127" s="1129"/>
      <c r="BD127" s="1129"/>
      <c r="BE127" s="1130"/>
      <c r="BF127" s="1131" t="s">
        <v>498</v>
      </c>
      <c r="BG127" s="1129"/>
      <c r="BH127" s="1129"/>
      <c r="BI127" s="1129"/>
      <c r="BJ127" s="1129"/>
      <c r="BK127" s="1129"/>
      <c r="BL127" s="1130"/>
      <c r="BM127" s="1131" t="s">
        <v>499</v>
      </c>
      <c r="BN127" s="1129"/>
      <c r="BO127" s="1129"/>
      <c r="BP127" s="1129"/>
      <c r="BQ127" s="1129"/>
      <c r="BR127" s="1129"/>
      <c r="BS127" s="1130"/>
      <c r="BT127" s="1131" t="s">
        <v>500</v>
      </c>
      <c r="BU127" s="1129"/>
      <c r="BV127" s="1129"/>
      <c r="BW127" s="1129"/>
      <c r="BX127" s="1129"/>
      <c r="BY127" s="1129"/>
      <c r="BZ127" s="1153"/>
      <c r="CA127" s="284"/>
      <c r="CB127" s="284"/>
      <c r="CC127" s="284"/>
      <c r="CD127" s="285"/>
      <c r="CE127" s="285"/>
      <c r="CF127" s="285"/>
      <c r="CG127" s="282"/>
      <c r="CH127" s="282"/>
      <c r="CI127" s="282"/>
      <c r="CJ127" s="283"/>
      <c r="CK127" s="1120"/>
      <c r="CL127" s="1107"/>
      <c r="CM127" s="1107"/>
      <c r="CN127" s="1107"/>
      <c r="CO127" s="1108"/>
      <c r="CP127" s="1045" t="s">
        <v>501</v>
      </c>
      <c r="CQ127" s="1046"/>
      <c r="CR127" s="1046"/>
      <c r="CS127" s="1046"/>
      <c r="CT127" s="1046"/>
      <c r="CU127" s="1046"/>
      <c r="CV127" s="1046"/>
      <c r="CW127" s="1046"/>
      <c r="CX127" s="1046"/>
      <c r="CY127" s="1046"/>
      <c r="CZ127" s="1046"/>
      <c r="DA127" s="1046"/>
      <c r="DB127" s="1046"/>
      <c r="DC127" s="1046"/>
      <c r="DD127" s="1046"/>
      <c r="DE127" s="1046"/>
      <c r="DF127" s="1047"/>
      <c r="DG127" s="1015" t="s">
        <v>414</v>
      </c>
      <c r="DH127" s="1016"/>
      <c r="DI127" s="1016"/>
      <c r="DJ127" s="1016"/>
      <c r="DK127" s="1016"/>
      <c r="DL127" s="1016" t="s">
        <v>474</v>
      </c>
      <c r="DM127" s="1016"/>
      <c r="DN127" s="1016"/>
      <c r="DO127" s="1016"/>
      <c r="DP127" s="1016"/>
      <c r="DQ127" s="1016" t="s">
        <v>414</v>
      </c>
      <c r="DR127" s="1016"/>
      <c r="DS127" s="1016"/>
      <c r="DT127" s="1016"/>
      <c r="DU127" s="1016"/>
      <c r="DV127" s="1017" t="s">
        <v>444</v>
      </c>
      <c r="DW127" s="1017"/>
      <c r="DX127" s="1017"/>
      <c r="DY127" s="1017"/>
      <c r="DZ127" s="1018"/>
    </row>
    <row r="128" spans="1:130" s="248" customFormat="1" ht="26.25" customHeight="1" thickBot="1">
      <c r="A128" s="1139" t="s">
        <v>502</v>
      </c>
      <c r="B128" s="1140"/>
      <c r="C128" s="1140"/>
      <c r="D128" s="1140"/>
      <c r="E128" s="1140"/>
      <c r="F128" s="1140"/>
      <c r="G128" s="1140"/>
      <c r="H128" s="1140"/>
      <c r="I128" s="1140"/>
      <c r="J128" s="1140"/>
      <c r="K128" s="1140"/>
      <c r="L128" s="1140"/>
      <c r="M128" s="1140"/>
      <c r="N128" s="1140"/>
      <c r="O128" s="1140"/>
      <c r="P128" s="1140"/>
      <c r="Q128" s="1140"/>
      <c r="R128" s="1140"/>
      <c r="S128" s="1140"/>
      <c r="T128" s="1140"/>
      <c r="U128" s="1140"/>
      <c r="V128" s="1140"/>
      <c r="W128" s="1141" t="s">
        <v>503</v>
      </c>
      <c r="X128" s="1141"/>
      <c r="Y128" s="1141"/>
      <c r="Z128" s="1142"/>
      <c r="AA128" s="1143">
        <v>3978</v>
      </c>
      <c r="AB128" s="1144"/>
      <c r="AC128" s="1144"/>
      <c r="AD128" s="1144"/>
      <c r="AE128" s="1145"/>
      <c r="AF128" s="1146">
        <v>3556</v>
      </c>
      <c r="AG128" s="1144"/>
      <c r="AH128" s="1144"/>
      <c r="AI128" s="1144"/>
      <c r="AJ128" s="1145"/>
      <c r="AK128" s="1146">
        <v>5630</v>
      </c>
      <c r="AL128" s="1144"/>
      <c r="AM128" s="1144"/>
      <c r="AN128" s="1144"/>
      <c r="AO128" s="1145"/>
      <c r="AP128" s="1147"/>
      <c r="AQ128" s="1148"/>
      <c r="AR128" s="1148"/>
      <c r="AS128" s="1148"/>
      <c r="AT128" s="1149"/>
      <c r="AU128" s="284"/>
      <c r="AV128" s="284"/>
      <c r="AW128" s="284"/>
      <c r="AX128" s="984" t="s">
        <v>504</v>
      </c>
      <c r="AY128" s="985"/>
      <c r="AZ128" s="985"/>
      <c r="BA128" s="985"/>
      <c r="BB128" s="985"/>
      <c r="BC128" s="985"/>
      <c r="BD128" s="985"/>
      <c r="BE128" s="986"/>
      <c r="BF128" s="1150" t="s">
        <v>414</v>
      </c>
      <c r="BG128" s="1151"/>
      <c r="BH128" s="1151"/>
      <c r="BI128" s="1151"/>
      <c r="BJ128" s="1151"/>
      <c r="BK128" s="1151"/>
      <c r="BL128" s="1152"/>
      <c r="BM128" s="1150">
        <v>15</v>
      </c>
      <c r="BN128" s="1151"/>
      <c r="BO128" s="1151"/>
      <c r="BP128" s="1151"/>
      <c r="BQ128" s="1151"/>
      <c r="BR128" s="1151"/>
      <c r="BS128" s="1152"/>
      <c r="BT128" s="1150">
        <v>20</v>
      </c>
      <c r="BU128" s="1151"/>
      <c r="BV128" s="1151"/>
      <c r="BW128" s="1151"/>
      <c r="BX128" s="1151"/>
      <c r="BY128" s="1151"/>
      <c r="BZ128" s="1175"/>
      <c r="CA128" s="285"/>
      <c r="CB128" s="285"/>
      <c r="CC128" s="285"/>
      <c r="CD128" s="285"/>
      <c r="CE128" s="285"/>
      <c r="CF128" s="285"/>
      <c r="CG128" s="282"/>
      <c r="CH128" s="282"/>
      <c r="CI128" s="282"/>
      <c r="CJ128" s="283"/>
      <c r="CK128" s="1121"/>
      <c r="CL128" s="1122"/>
      <c r="CM128" s="1122"/>
      <c r="CN128" s="1122"/>
      <c r="CO128" s="1123"/>
      <c r="CP128" s="1132" t="s">
        <v>505</v>
      </c>
      <c r="CQ128" s="1133"/>
      <c r="CR128" s="1133"/>
      <c r="CS128" s="1133"/>
      <c r="CT128" s="1133"/>
      <c r="CU128" s="1133"/>
      <c r="CV128" s="1133"/>
      <c r="CW128" s="1133"/>
      <c r="CX128" s="1133"/>
      <c r="CY128" s="1133"/>
      <c r="CZ128" s="1133"/>
      <c r="DA128" s="1133"/>
      <c r="DB128" s="1133"/>
      <c r="DC128" s="1133"/>
      <c r="DD128" s="1133"/>
      <c r="DE128" s="1133"/>
      <c r="DF128" s="1134"/>
      <c r="DG128" s="1135" t="s">
        <v>414</v>
      </c>
      <c r="DH128" s="1136"/>
      <c r="DI128" s="1136"/>
      <c r="DJ128" s="1136"/>
      <c r="DK128" s="1136"/>
      <c r="DL128" s="1136" t="s">
        <v>474</v>
      </c>
      <c r="DM128" s="1136"/>
      <c r="DN128" s="1136"/>
      <c r="DO128" s="1136"/>
      <c r="DP128" s="1136"/>
      <c r="DQ128" s="1136" t="s">
        <v>414</v>
      </c>
      <c r="DR128" s="1136"/>
      <c r="DS128" s="1136"/>
      <c r="DT128" s="1136"/>
      <c r="DU128" s="1136"/>
      <c r="DV128" s="1137" t="s">
        <v>414</v>
      </c>
      <c r="DW128" s="1137"/>
      <c r="DX128" s="1137"/>
      <c r="DY128" s="1137"/>
      <c r="DZ128" s="1138"/>
    </row>
    <row r="129" spans="1:131" s="248" customFormat="1" ht="26.25" customHeight="1">
      <c r="A129" s="1026" t="s">
        <v>108</v>
      </c>
      <c r="B129" s="1027"/>
      <c r="C129" s="1027"/>
      <c r="D129" s="1027"/>
      <c r="E129" s="1027"/>
      <c r="F129" s="1027"/>
      <c r="G129" s="1027"/>
      <c r="H129" s="1027"/>
      <c r="I129" s="1027"/>
      <c r="J129" s="1027"/>
      <c r="K129" s="1027"/>
      <c r="L129" s="1027"/>
      <c r="M129" s="1027"/>
      <c r="N129" s="1027"/>
      <c r="O129" s="1027"/>
      <c r="P129" s="1027"/>
      <c r="Q129" s="1027"/>
      <c r="R129" s="1027"/>
      <c r="S129" s="1027"/>
      <c r="T129" s="1027"/>
      <c r="U129" s="1027"/>
      <c r="V129" s="1027"/>
      <c r="W129" s="1169" t="s">
        <v>506</v>
      </c>
      <c r="X129" s="1170"/>
      <c r="Y129" s="1170"/>
      <c r="Z129" s="1171"/>
      <c r="AA129" s="1054">
        <v>3754345</v>
      </c>
      <c r="AB129" s="1055"/>
      <c r="AC129" s="1055"/>
      <c r="AD129" s="1055"/>
      <c r="AE129" s="1056"/>
      <c r="AF129" s="1057">
        <v>3732158</v>
      </c>
      <c r="AG129" s="1055"/>
      <c r="AH129" s="1055"/>
      <c r="AI129" s="1055"/>
      <c r="AJ129" s="1056"/>
      <c r="AK129" s="1057">
        <v>3844791</v>
      </c>
      <c r="AL129" s="1055"/>
      <c r="AM129" s="1055"/>
      <c r="AN129" s="1055"/>
      <c r="AO129" s="1056"/>
      <c r="AP129" s="1172"/>
      <c r="AQ129" s="1173"/>
      <c r="AR129" s="1173"/>
      <c r="AS129" s="1173"/>
      <c r="AT129" s="1174"/>
      <c r="AU129" s="286"/>
      <c r="AV129" s="286"/>
      <c r="AW129" s="286"/>
      <c r="AX129" s="1163" t="s">
        <v>507</v>
      </c>
      <c r="AY129" s="1046"/>
      <c r="AZ129" s="1046"/>
      <c r="BA129" s="1046"/>
      <c r="BB129" s="1046"/>
      <c r="BC129" s="1046"/>
      <c r="BD129" s="1046"/>
      <c r="BE129" s="1047"/>
      <c r="BF129" s="1164" t="s">
        <v>474</v>
      </c>
      <c r="BG129" s="1165"/>
      <c r="BH129" s="1165"/>
      <c r="BI129" s="1165"/>
      <c r="BJ129" s="1165"/>
      <c r="BK129" s="1165"/>
      <c r="BL129" s="1166"/>
      <c r="BM129" s="1164">
        <v>20</v>
      </c>
      <c r="BN129" s="1165"/>
      <c r="BO129" s="1165"/>
      <c r="BP129" s="1165"/>
      <c r="BQ129" s="1165"/>
      <c r="BR129" s="1165"/>
      <c r="BS129" s="1166"/>
      <c r="BT129" s="1164">
        <v>30</v>
      </c>
      <c r="BU129" s="1167"/>
      <c r="BV129" s="1167"/>
      <c r="BW129" s="1167"/>
      <c r="BX129" s="1167"/>
      <c r="BY129" s="1167"/>
      <c r="BZ129" s="1168"/>
      <c r="CA129" s="287"/>
      <c r="CB129" s="287"/>
      <c r="CC129" s="287"/>
      <c r="CD129" s="287"/>
      <c r="CE129" s="287"/>
      <c r="CF129" s="287"/>
      <c r="CG129" s="287"/>
      <c r="CH129" s="287"/>
      <c r="CI129" s="287"/>
      <c r="CJ129" s="287"/>
      <c r="CK129" s="287"/>
      <c r="CL129" s="287"/>
      <c r="CM129" s="287"/>
      <c r="CN129" s="287"/>
      <c r="CO129" s="287"/>
      <c r="CP129" s="287"/>
      <c r="CQ129" s="287"/>
      <c r="CR129" s="287"/>
      <c r="CS129" s="287"/>
      <c r="CT129" s="287"/>
      <c r="CU129" s="287"/>
      <c r="CV129" s="287"/>
      <c r="CW129" s="287"/>
      <c r="CX129" s="287"/>
      <c r="CY129" s="287"/>
      <c r="CZ129" s="287"/>
      <c r="DA129" s="287"/>
      <c r="DB129" s="287"/>
      <c r="DC129" s="287"/>
      <c r="DD129" s="287"/>
      <c r="DE129" s="287"/>
      <c r="DF129" s="287"/>
      <c r="DG129" s="287"/>
      <c r="DH129" s="287"/>
      <c r="DI129" s="287"/>
      <c r="DJ129" s="287"/>
      <c r="DK129" s="287"/>
      <c r="DL129" s="287"/>
      <c r="DM129" s="287"/>
      <c r="DN129" s="287"/>
      <c r="DO129" s="287"/>
      <c r="DP129" s="255"/>
      <c r="DQ129" s="255"/>
      <c r="DR129" s="255"/>
      <c r="DS129" s="255"/>
      <c r="DT129" s="255"/>
      <c r="DU129" s="255"/>
      <c r="DV129" s="255"/>
      <c r="DW129" s="255"/>
      <c r="DX129" s="255"/>
      <c r="DY129" s="255"/>
      <c r="DZ129" s="259"/>
    </row>
    <row r="130" spans="1:131" s="248" customFormat="1" ht="26.25" customHeight="1">
      <c r="A130" s="1026" t="s">
        <v>508</v>
      </c>
      <c r="B130" s="1027"/>
      <c r="C130" s="1027"/>
      <c r="D130" s="1027"/>
      <c r="E130" s="1027"/>
      <c r="F130" s="1027"/>
      <c r="G130" s="1027"/>
      <c r="H130" s="1027"/>
      <c r="I130" s="1027"/>
      <c r="J130" s="1027"/>
      <c r="K130" s="1027"/>
      <c r="L130" s="1027"/>
      <c r="M130" s="1027"/>
      <c r="N130" s="1027"/>
      <c r="O130" s="1027"/>
      <c r="P130" s="1027"/>
      <c r="Q130" s="1027"/>
      <c r="R130" s="1027"/>
      <c r="S130" s="1027"/>
      <c r="T130" s="1027"/>
      <c r="U130" s="1027"/>
      <c r="V130" s="1027"/>
      <c r="W130" s="1169" t="s">
        <v>509</v>
      </c>
      <c r="X130" s="1170"/>
      <c r="Y130" s="1170"/>
      <c r="Z130" s="1171"/>
      <c r="AA130" s="1054">
        <v>590276</v>
      </c>
      <c r="AB130" s="1055"/>
      <c r="AC130" s="1055"/>
      <c r="AD130" s="1055"/>
      <c r="AE130" s="1056"/>
      <c r="AF130" s="1057">
        <v>555111</v>
      </c>
      <c r="AG130" s="1055"/>
      <c r="AH130" s="1055"/>
      <c r="AI130" s="1055"/>
      <c r="AJ130" s="1056"/>
      <c r="AK130" s="1057">
        <v>523729</v>
      </c>
      <c r="AL130" s="1055"/>
      <c r="AM130" s="1055"/>
      <c r="AN130" s="1055"/>
      <c r="AO130" s="1056"/>
      <c r="AP130" s="1172"/>
      <c r="AQ130" s="1173"/>
      <c r="AR130" s="1173"/>
      <c r="AS130" s="1173"/>
      <c r="AT130" s="1174"/>
      <c r="AU130" s="286"/>
      <c r="AV130" s="286"/>
      <c r="AW130" s="286"/>
      <c r="AX130" s="1163" t="s">
        <v>510</v>
      </c>
      <c r="AY130" s="1046"/>
      <c r="AZ130" s="1046"/>
      <c r="BA130" s="1046"/>
      <c r="BB130" s="1046"/>
      <c r="BC130" s="1046"/>
      <c r="BD130" s="1046"/>
      <c r="BE130" s="1047"/>
      <c r="BF130" s="1200">
        <v>11.3</v>
      </c>
      <c r="BG130" s="1201"/>
      <c r="BH130" s="1201"/>
      <c r="BI130" s="1201"/>
      <c r="BJ130" s="1201"/>
      <c r="BK130" s="1201"/>
      <c r="BL130" s="1202"/>
      <c r="BM130" s="1200">
        <v>25</v>
      </c>
      <c r="BN130" s="1201"/>
      <c r="BO130" s="1201"/>
      <c r="BP130" s="1201"/>
      <c r="BQ130" s="1201"/>
      <c r="BR130" s="1201"/>
      <c r="BS130" s="1202"/>
      <c r="BT130" s="1200">
        <v>35</v>
      </c>
      <c r="BU130" s="1203"/>
      <c r="BV130" s="1203"/>
      <c r="BW130" s="1203"/>
      <c r="BX130" s="1203"/>
      <c r="BY130" s="1203"/>
      <c r="BZ130" s="1204"/>
      <c r="CA130" s="287"/>
      <c r="CB130" s="287"/>
      <c r="CC130" s="287"/>
      <c r="CD130" s="287"/>
      <c r="CE130" s="287"/>
      <c r="CF130" s="287"/>
      <c r="CG130" s="287"/>
      <c r="CH130" s="287"/>
      <c r="CI130" s="287"/>
      <c r="CJ130" s="287"/>
      <c r="CK130" s="287"/>
      <c r="CL130" s="287"/>
      <c r="CM130" s="287"/>
      <c r="CN130" s="287"/>
      <c r="CO130" s="287"/>
      <c r="CP130" s="287"/>
      <c r="CQ130" s="287"/>
      <c r="CR130" s="287"/>
      <c r="CS130" s="287"/>
      <c r="CT130" s="287"/>
      <c r="CU130" s="287"/>
      <c r="CV130" s="287"/>
      <c r="CW130" s="287"/>
      <c r="CX130" s="287"/>
      <c r="CY130" s="287"/>
      <c r="CZ130" s="287"/>
      <c r="DA130" s="287"/>
      <c r="DB130" s="287"/>
      <c r="DC130" s="287"/>
      <c r="DD130" s="287"/>
      <c r="DE130" s="287"/>
      <c r="DF130" s="287"/>
      <c r="DG130" s="287"/>
      <c r="DH130" s="287"/>
      <c r="DI130" s="287"/>
      <c r="DJ130" s="287"/>
      <c r="DK130" s="287"/>
      <c r="DL130" s="287"/>
      <c r="DM130" s="287"/>
      <c r="DN130" s="287"/>
      <c r="DO130" s="287"/>
      <c r="DP130" s="255"/>
      <c r="DQ130" s="255"/>
      <c r="DR130" s="255"/>
      <c r="DS130" s="255"/>
      <c r="DT130" s="255"/>
      <c r="DU130" s="255"/>
      <c r="DV130" s="255"/>
      <c r="DW130" s="255"/>
      <c r="DX130" s="255"/>
      <c r="DY130" s="255"/>
      <c r="DZ130" s="259"/>
    </row>
    <row r="131" spans="1:131" s="248" customFormat="1" ht="26.25" customHeight="1" thickBot="1">
      <c r="A131" s="1205"/>
      <c r="B131" s="1206"/>
      <c r="C131" s="1206"/>
      <c r="D131" s="1206"/>
      <c r="E131" s="1206"/>
      <c r="F131" s="1206"/>
      <c r="G131" s="1206"/>
      <c r="H131" s="1206"/>
      <c r="I131" s="1206"/>
      <c r="J131" s="1206"/>
      <c r="K131" s="1206"/>
      <c r="L131" s="1206"/>
      <c r="M131" s="1206"/>
      <c r="N131" s="1206"/>
      <c r="O131" s="1206"/>
      <c r="P131" s="1206"/>
      <c r="Q131" s="1206"/>
      <c r="R131" s="1206"/>
      <c r="S131" s="1206"/>
      <c r="T131" s="1206"/>
      <c r="U131" s="1206"/>
      <c r="V131" s="1206"/>
      <c r="W131" s="1207" t="s">
        <v>511</v>
      </c>
      <c r="X131" s="1208"/>
      <c r="Y131" s="1208"/>
      <c r="Z131" s="1209"/>
      <c r="AA131" s="1101">
        <v>3164069</v>
      </c>
      <c r="AB131" s="1080"/>
      <c r="AC131" s="1080"/>
      <c r="AD131" s="1080"/>
      <c r="AE131" s="1081"/>
      <c r="AF131" s="1079">
        <v>3177047</v>
      </c>
      <c r="AG131" s="1080"/>
      <c r="AH131" s="1080"/>
      <c r="AI131" s="1080"/>
      <c r="AJ131" s="1081"/>
      <c r="AK131" s="1079">
        <v>3321062</v>
      </c>
      <c r="AL131" s="1080"/>
      <c r="AM131" s="1080"/>
      <c r="AN131" s="1080"/>
      <c r="AO131" s="1081"/>
      <c r="AP131" s="1210"/>
      <c r="AQ131" s="1211"/>
      <c r="AR131" s="1211"/>
      <c r="AS131" s="1211"/>
      <c r="AT131" s="1212"/>
      <c r="AU131" s="286"/>
      <c r="AV131" s="286"/>
      <c r="AW131" s="286"/>
      <c r="AX131" s="1182" t="s">
        <v>512</v>
      </c>
      <c r="AY131" s="1133"/>
      <c r="AZ131" s="1133"/>
      <c r="BA131" s="1133"/>
      <c r="BB131" s="1133"/>
      <c r="BC131" s="1133"/>
      <c r="BD131" s="1133"/>
      <c r="BE131" s="1134"/>
      <c r="BF131" s="1183">
        <v>25.4</v>
      </c>
      <c r="BG131" s="1184"/>
      <c r="BH131" s="1184"/>
      <c r="BI131" s="1184"/>
      <c r="BJ131" s="1184"/>
      <c r="BK131" s="1184"/>
      <c r="BL131" s="1185"/>
      <c r="BM131" s="1183">
        <v>350</v>
      </c>
      <c r="BN131" s="1184"/>
      <c r="BO131" s="1184"/>
      <c r="BP131" s="1184"/>
      <c r="BQ131" s="1184"/>
      <c r="BR131" s="1184"/>
      <c r="BS131" s="1185"/>
      <c r="BT131" s="1186"/>
      <c r="BU131" s="1187"/>
      <c r="BV131" s="1187"/>
      <c r="BW131" s="1187"/>
      <c r="BX131" s="1187"/>
      <c r="BY131" s="1187"/>
      <c r="BZ131" s="1188"/>
      <c r="CA131" s="287"/>
      <c r="CB131" s="287"/>
      <c r="CC131" s="287"/>
      <c r="CD131" s="287"/>
      <c r="CE131" s="287"/>
      <c r="CF131" s="287"/>
      <c r="CG131" s="287"/>
      <c r="CH131" s="287"/>
      <c r="CI131" s="287"/>
      <c r="CJ131" s="287"/>
      <c r="CK131" s="287"/>
      <c r="CL131" s="287"/>
      <c r="CM131" s="287"/>
      <c r="CN131" s="287"/>
      <c r="CO131" s="287"/>
      <c r="CP131" s="287"/>
      <c r="CQ131" s="287"/>
      <c r="CR131" s="287"/>
      <c r="CS131" s="287"/>
      <c r="CT131" s="287"/>
      <c r="CU131" s="287"/>
      <c r="CV131" s="287"/>
      <c r="CW131" s="287"/>
      <c r="CX131" s="287"/>
      <c r="CY131" s="287"/>
      <c r="CZ131" s="287"/>
      <c r="DA131" s="287"/>
      <c r="DB131" s="287"/>
      <c r="DC131" s="287"/>
      <c r="DD131" s="287"/>
      <c r="DE131" s="287"/>
      <c r="DF131" s="287"/>
      <c r="DG131" s="287"/>
      <c r="DH131" s="287"/>
      <c r="DI131" s="287"/>
      <c r="DJ131" s="287"/>
      <c r="DK131" s="287"/>
      <c r="DL131" s="287"/>
      <c r="DM131" s="287"/>
      <c r="DN131" s="287"/>
      <c r="DO131" s="287"/>
      <c r="DP131" s="255"/>
      <c r="DQ131" s="255"/>
      <c r="DR131" s="255"/>
      <c r="DS131" s="255"/>
      <c r="DT131" s="255"/>
      <c r="DU131" s="255"/>
      <c r="DV131" s="255"/>
      <c r="DW131" s="255"/>
      <c r="DX131" s="255"/>
      <c r="DY131" s="255"/>
      <c r="DZ131" s="259"/>
    </row>
    <row r="132" spans="1:131" s="248" customFormat="1" ht="26.25" customHeight="1">
      <c r="A132" s="1189" t="s">
        <v>513</v>
      </c>
      <c r="B132" s="1190"/>
      <c r="C132" s="1190"/>
      <c r="D132" s="1190"/>
      <c r="E132" s="1190"/>
      <c r="F132" s="1190"/>
      <c r="G132" s="1190"/>
      <c r="H132" s="1190"/>
      <c r="I132" s="1190"/>
      <c r="J132" s="1190"/>
      <c r="K132" s="1190"/>
      <c r="L132" s="1190"/>
      <c r="M132" s="1190"/>
      <c r="N132" s="1190"/>
      <c r="O132" s="1190"/>
      <c r="P132" s="1190"/>
      <c r="Q132" s="1190"/>
      <c r="R132" s="1190"/>
      <c r="S132" s="1190"/>
      <c r="T132" s="1190"/>
      <c r="U132" s="1190"/>
      <c r="V132" s="1193" t="s">
        <v>514</v>
      </c>
      <c r="W132" s="1193"/>
      <c r="X132" s="1193"/>
      <c r="Y132" s="1193"/>
      <c r="Z132" s="1194"/>
      <c r="AA132" s="1195">
        <v>11.28120152</v>
      </c>
      <c r="AB132" s="1196"/>
      <c r="AC132" s="1196"/>
      <c r="AD132" s="1196"/>
      <c r="AE132" s="1197"/>
      <c r="AF132" s="1198">
        <v>11.782828520000001</v>
      </c>
      <c r="AG132" s="1196"/>
      <c r="AH132" s="1196"/>
      <c r="AI132" s="1196"/>
      <c r="AJ132" s="1197"/>
      <c r="AK132" s="1198">
        <v>11.13279427</v>
      </c>
      <c r="AL132" s="1196"/>
      <c r="AM132" s="1196"/>
      <c r="AN132" s="1196"/>
      <c r="AO132" s="1197"/>
      <c r="AP132" s="1095"/>
      <c r="AQ132" s="1096"/>
      <c r="AR132" s="1096"/>
      <c r="AS132" s="1096"/>
      <c r="AT132" s="1199"/>
      <c r="AU132" s="288"/>
      <c r="AV132" s="289"/>
      <c r="AW132" s="289"/>
      <c r="AX132" s="255"/>
      <c r="AY132" s="255"/>
      <c r="AZ132" s="255"/>
      <c r="BA132" s="255"/>
      <c r="BB132" s="255"/>
      <c r="BC132" s="255"/>
      <c r="BD132" s="255"/>
      <c r="BE132" s="255"/>
      <c r="BF132" s="255"/>
      <c r="BG132" s="255"/>
      <c r="BH132" s="255"/>
      <c r="BI132" s="255"/>
      <c r="BJ132" s="255"/>
      <c r="BK132" s="255"/>
      <c r="BL132" s="255"/>
      <c r="BM132" s="255"/>
      <c r="BN132" s="255"/>
      <c r="BO132" s="255"/>
      <c r="BP132" s="255"/>
      <c r="BQ132" s="255"/>
      <c r="BR132" s="255"/>
      <c r="BS132" s="256"/>
      <c r="BT132" s="255"/>
      <c r="BU132" s="255"/>
      <c r="BV132" s="255"/>
      <c r="BW132" s="255"/>
      <c r="BX132" s="255"/>
      <c r="BY132" s="255"/>
      <c r="BZ132" s="255"/>
      <c r="CA132" s="287"/>
      <c r="CB132" s="287"/>
      <c r="CC132" s="287"/>
      <c r="CD132" s="287"/>
      <c r="CE132" s="287"/>
      <c r="CF132" s="287"/>
      <c r="CG132" s="287"/>
      <c r="CH132" s="287"/>
      <c r="CI132" s="287"/>
      <c r="CJ132" s="287"/>
      <c r="CK132" s="287"/>
      <c r="CL132" s="287"/>
      <c r="CM132" s="287"/>
      <c r="CN132" s="287"/>
      <c r="CO132" s="287"/>
      <c r="CP132" s="287"/>
      <c r="CQ132" s="287"/>
      <c r="CR132" s="287"/>
      <c r="CS132" s="287"/>
      <c r="CT132" s="287"/>
      <c r="CU132" s="287"/>
      <c r="CV132" s="287"/>
      <c r="CW132" s="287"/>
      <c r="CX132" s="287"/>
      <c r="CY132" s="287"/>
      <c r="CZ132" s="287"/>
      <c r="DA132" s="287"/>
      <c r="DB132" s="287"/>
      <c r="DC132" s="287"/>
      <c r="DD132" s="287"/>
      <c r="DE132" s="287"/>
      <c r="DF132" s="287"/>
      <c r="DG132" s="287"/>
      <c r="DH132" s="287"/>
      <c r="DI132" s="287"/>
      <c r="DJ132" s="287"/>
      <c r="DK132" s="287"/>
      <c r="DL132" s="287"/>
      <c r="DM132" s="287"/>
      <c r="DN132" s="287"/>
      <c r="DO132" s="287"/>
      <c r="DP132" s="259"/>
      <c r="DQ132" s="259"/>
      <c r="DR132" s="259"/>
      <c r="DS132" s="259"/>
      <c r="DT132" s="259"/>
      <c r="DU132" s="259"/>
      <c r="DV132" s="259"/>
      <c r="DW132" s="259"/>
      <c r="DX132" s="259"/>
      <c r="DY132" s="259"/>
      <c r="DZ132" s="259"/>
    </row>
    <row r="133" spans="1:131" s="248" customFormat="1" ht="26.25" customHeight="1" thickBot="1">
      <c r="A133" s="1191"/>
      <c r="B133" s="1192"/>
      <c r="C133" s="1192"/>
      <c r="D133" s="1192"/>
      <c r="E133" s="1192"/>
      <c r="F133" s="1192"/>
      <c r="G133" s="1192"/>
      <c r="H133" s="1192"/>
      <c r="I133" s="1192"/>
      <c r="J133" s="1192"/>
      <c r="K133" s="1192"/>
      <c r="L133" s="1192"/>
      <c r="M133" s="1192"/>
      <c r="N133" s="1192"/>
      <c r="O133" s="1192"/>
      <c r="P133" s="1192"/>
      <c r="Q133" s="1192"/>
      <c r="R133" s="1192"/>
      <c r="S133" s="1192"/>
      <c r="T133" s="1192"/>
      <c r="U133" s="1192"/>
      <c r="V133" s="1176" t="s">
        <v>515</v>
      </c>
      <c r="W133" s="1176"/>
      <c r="X133" s="1176"/>
      <c r="Y133" s="1176"/>
      <c r="Z133" s="1177"/>
      <c r="AA133" s="1178">
        <v>11.1</v>
      </c>
      <c r="AB133" s="1179"/>
      <c r="AC133" s="1179"/>
      <c r="AD133" s="1179"/>
      <c r="AE133" s="1180"/>
      <c r="AF133" s="1178">
        <v>11.4</v>
      </c>
      <c r="AG133" s="1179"/>
      <c r="AH133" s="1179"/>
      <c r="AI133" s="1179"/>
      <c r="AJ133" s="1180"/>
      <c r="AK133" s="1178">
        <v>11.3</v>
      </c>
      <c r="AL133" s="1179"/>
      <c r="AM133" s="1179"/>
      <c r="AN133" s="1179"/>
      <c r="AO133" s="1180"/>
      <c r="AP133" s="1125"/>
      <c r="AQ133" s="1126"/>
      <c r="AR133" s="1126"/>
      <c r="AS133" s="1126"/>
      <c r="AT133" s="1181"/>
      <c r="AU133" s="289"/>
      <c r="AV133" s="289"/>
      <c r="AW133" s="289"/>
      <c r="AX133" s="289"/>
      <c r="AY133" s="289"/>
      <c r="AZ133" s="289"/>
      <c r="BA133" s="289"/>
      <c r="BB133" s="289"/>
      <c r="BC133" s="289"/>
      <c r="BD133" s="289"/>
      <c r="BE133" s="289"/>
      <c r="BF133" s="289"/>
      <c r="BG133" s="289"/>
      <c r="BH133" s="289"/>
      <c r="BI133" s="289"/>
      <c r="BJ133" s="289"/>
      <c r="BK133" s="289"/>
      <c r="BL133" s="289"/>
      <c r="BM133" s="289"/>
      <c r="BN133" s="287"/>
      <c r="BO133" s="287"/>
      <c r="BP133" s="287"/>
      <c r="BQ133" s="287"/>
      <c r="BR133" s="287"/>
      <c r="BS133" s="287"/>
      <c r="BT133" s="287"/>
      <c r="BU133" s="287"/>
      <c r="BV133" s="287"/>
      <c r="BW133" s="287"/>
      <c r="BX133" s="287"/>
      <c r="BY133" s="287"/>
      <c r="BZ133" s="287"/>
      <c r="CA133" s="287"/>
      <c r="CB133" s="287"/>
      <c r="CC133" s="287"/>
      <c r="CD133" s="287"/>
      <c r="CE133" s="287"/>
      <c r="CF133" s="287"/>
      <c r="CG133" s="287"/>
      <c r="CH133" s="287"/>
      <c r="CI133" s="287"/>
      <c r="CJ133" s="287"/>
      <c r="CK133" s="287"/>
      <c r="CL133" s="287"/>
      <c r="CM133" s="287"/>
      <c r="CN133" s="287"/>
      <c r="CO133" s="287"/>
      <c r="CP133" s="287"/>
      <c r="CQ133" s="287"/>
      <c r="CR133" s="287"/>
      <c r="CS133" s="287"/>
      <c r="CT133" s="287"/>
      <c r="CU133" s="287"/>
      <c r="CV133" s="287"/>
      <c r="CW133" s="287"/>
      <c r="CX133" s="287"/>
      <c r="CY133" s="287"/>
      <c r="CZ133" s="287"/>
      <c r="DA133" s="287"/>
      <c r="DB133" s="287"/>
      <c r="DC133" s="287"/>
      <c r="DD133" s="287"/>
      <c r="DE133" s="287"/>
      <c r="DF133" s="287"/>
      <c r="DG133" s="287"/>
      <c r="DH133" s="287"/>
      <c r="DI133" s="287"/>
      <c r="DJ133" s="287"/>
      <c r="DK133" s="287"/>
      <c r="DL133" s="287"/>
      <c r="DM133" s="287"/>
      <c r="DN133" s="287"/>
      <c r="DO133" s="287"/>
      <c r="DP133" s="259"/>
      <c r="DQ133" s="259"/>
      <c r="DR133" s="259"/>
      <c r="DS133" s="259"/>
      <c r="DT133" s="259"/>
      <c r="DU133" s="259"/>
      <c r="DV133" s="259"/>
      <c r="DW133" s="259"/>
      <c r="DX133" s="259"/>
      <c r="DY133" s="259"/>
      <c r="DZ133" s="259"/>
    </row>
    <row r="134" spans="1:131" s="249" customFormat="1" ht="11.25" customHeight="1">
      <c r="A134" s="290"/>
      <c r="B134" s="290"/>
      <c r="C134" s="290"/>
      <c r="D134" s="290"/>
      <c r="E134" s="290"/>
      <c r="F134" s="290"/>
      <c r="G134" s="290"/>
      <c r="H134" s="290"/>
      <c r="I134" s="290"/>
      <c r="J134" s="290"/>
      <c r="K134" s="290"/>
      <c r="L134" s="290"/>
      <c r="M134" s="290"/>
      <c r="N134" s="290"/>
      <c r="O134" s="290"/>
      <c r="P134" s="290"/>
      <c r="Q134" s="290"/>
      <c r="R134" s="290"/>
      <c r="S134" s="290"/>
      <c r="T134" s="290"/>
      <c r="U134" s="290"/>
      <c r="V134" s="290"/>
      <c r="W134" s="290"/>
      <c r="X134" s="290"/>
      <c r="Y134" s="290"/>
      <c r="Z134" s="290"/>
      <c r="AA134" s="290"/>
      <c r="AB134" s="290"/>
      <c r="AC134" s="290"/>
      <c r="AD134" s="290"/>
      <c r="AE134" s="290"/>
      <c r="AF134" s="290"/>
      <c r="AG134" s="290"/>
      <c r="AH134" s="290"/>
      <c r="AI134" s="290"/>
      <c r="AJ134" s="290"/>
      <c r="AK134" s="290"/>
      <c r="AL134" s="290"/>
      <c r="AM134" s="290"/>
      <c r="AN134" s="290"/>
      <c r="AO134" s="290"/>
      <c r="AP134" s="290"/>
      <c r="AQ134" s="290"/>
      <c r="AR134" s="290"/>
      <c r="AS134" s="290"/>
      <c r="AT134" s="290"/>
      <c r="AU134" s="289"/>
      <c r="AV134" s="289"/>
      <c r="AW134" s="289"/>
      <c r="AX134" s="289"/>
      <c r="AY134" s="289"/>
      <c r="AZ134" s="289"/>
      <c r="BA134" s="289"/>
      <c r="BB134" s="289"/>
      <c r="BC134" s="289"/>
      <c r="BD134" s="289"/>
      <c r="BE134" s="289"/>
      <c r="BF134" s="289"/>
      <c r="BG134" s="289"/>
      <c r="BH134" s="289"/>
      <c r="BI134" s="289"/>
      <c r="BJ134" s="289"/>
      <c r="BK134" s="289"/>
      <c r="BL134" s="289"/>
      <c r="BM134" s="289"/>
      <c r="BN134" s="287"/>
      <c r="BO134" s="287"/>
      <c r="BP134" s="287"/>
      <c r="BQ134" s="287"/>
      <c r="BR134" s="287"/>
      <c r="BS134" s="287"/>
      <c r="BT134" s="287"/>
      <c r="BU134" s="287"/>
      <c r="BV134" s="287"/>
      <c r="BW134" s="287"/>
      <c r="BX134" s="287"/>
      <c r="BY134" s="287"/>
      <c r="BZ134" s="287"/>
      <c r="CA134" s="287"/>
      <c r="CB134" s="287"/>
      <c r="CC134" s="287"/>
      <c r="CD134" s="287"/>
      <c r="CE134" s="287"/>
      <c r="CF134" s="287"/>
      <c r="CG134" s="287"/>
      <c r="CH134" s="287"/>
      <c r="CI134" s="287"/>
      <c r="CJ134" s="287"/>
      <c r="CK134" s="287"/>
      <c r="CL134" s="287"/>
      <c r="CM134" s="287"/>
      <c r="CN134" s="287"/>
      <c r="CO134" s="287"/>
      <c r="CP134" s="287"/>
      <c r="CQ134" s="287"/>
      <c r="CR134" s="287"/>
      <c r="CS134" s="287"/>
      <c r="CT134" s="287"/>
      <c r="CU134" s="287"/>
      <c r="CV134" s="287"/>
      <c r="CW134" s="287"/>
      <c r="CX134" s="287"/>
      <c r="CY134" s="287"/>
      <c r="CZ134" s="287"/>
      <c r="DA134" s="287"/>
      <c r="DB134" s="287"/>
      <c r="DC134" s="287"/>
      <c r="DD134" s="287"/>
      <c r="DE134" s="287"/>
      <c r="DF134" s="287"/>
      <c r="DG134" s="287"/>
      <c r="DH134" s="287"/>
      <c r="DI134" s="287"/>
      <c r="DJ134" s="287"/>
      <c r="DK134" s="287"/>
      <c r="DL134" s="287"/>
      <c r="DM134" s="287"/>
      <c r="DN134" s="287"/>
      <c r="DO134" s="287"/>
      <c r="DP134" s="259"/>
      <c r="DQ134" s="259"/>
      <c r="DR134" s="259"/>
      <c r="DS134" s="259"/>
      <c r="DT134" s="259"/>
      <c r="DU134" s="259"/>
      <c r="DV134" s="259"/>
      <c r="DW134" s="259"/>
      <c r="DX134" s="259"/>
      <c r="DY134" s="259"/>
      <c r="DZ134" s="259"/>
      <c r="EA134" s="248"/>
    </row>
    <row r="135" spans="1:131" ht="14.25" hidden="1">
      <c r="AU135" s="290"/>
      <c r="AV135" s="290"/>
      <c r="AW135" s="290"/>
      <c r="AX135" s="290"/>
      <c r="AY135" s="290"/>
      <c r="AZ135" s="290"/>
      <c r="BA135" s="290"/>
      <c r="BB135" s="290"/>
      <c r="BC135" s="290"/>
      <c r="BD135" s="290"/>
      <c r="BE135" s="290"/>
      <c r="BF135" s="290"/>
      <c r="BG135" s="290"/>
      <c r="BH135" s="290"/>
      <c r="BI135" s="290"/>
      <c r="BJ135" s="290"/>
      <c r="BK135" s="290"/>
      <c r="BL135" s="290"/>
      <c r="BM135" s="290"/>
      <c r="BN135" s="290"/>
      <c r="BO135" s="290"/>
      <c r="BP135" s="290"/>
      <c r="BQ135" s="290"/>
      <c r="BR135" s="290"/>
      <c r="BS135" s="290"/>
      <c r="BT135" s="290"/>
      <c r="BU135" s="290"/>
      <c r="BV135" s="290"/>
      <c r="BW135" s="290"/>
      <c r="BX135" s="290"/>
      <c r="BY135" s="290"/>
      <c r="BZ135" s="290"/>
      <c r="CA135" s="290"/>
      <c r="CB135" s="290"/>
      <c r="CC135" s="290"/>
      <c r="CD135" s="290"/>
      <c r="CE135" s="290"/>
      <c r="CF135" s="290"/>
      <c r="CG135" s="290"/>
      <c r="CH135" s="290"/>
      <c r="CI135" s="290"/>
      <c r="CJ135" s="290"/>
      <c r="CK135" s="290"/>
      <c r="CL135" s="290"/>
      <c r="CM135" s="290"/>
      <c r="CN135" s="290"/>
      <c r="CO135" s="290"/>
      <c r="CP135" s="290"/>
      <c r="CQ135" s="290"/>
      <c r="CR135" s="290"/>
      <c r="CS135" s="290"/>
      <c r="CT135" s="290"/>
      <c r="CU135" s="290"/>
      <c r="CV135" s="290"/>
      <c r="CW135" s="290"/>
      <c r="CX135" s="290"/>
      <c r="CY135" s="290"/>
      <c r="CZ135" s="290"/>
      <c r="DA135" s="290"/>
      <c r="DB135" s="290"/>
      <c r="DC135" s="290"/>
      <c r="DD135" s="290"/>
      <c r="DE135" s="290"/>
      <c r="DF135" s="290"/>
      <c r="DG135" s="290"/>
      <c r="DH135" s="290"/>
      <c r="DI135" s="290"/>
      <c r="DJ135" s="290"/>
      <c r="DK135" s="290"/>
      <c r="DL135" s="290"/>
      <c r="DM135" s="290"/>
      <c r="DN135" s="290"/>
      <c r="DO135" s="290"/>
      <c r="DP135" s="290"/>
      <c r="DQ135" s="290"/>
      <c r="DR135" s="290"/>
      <c r="DS135" s="290"/>
      <c r="DT135" s="290"/>
      <c r="DU135" s="290"/>
      <c r="DV135" s="290"/>
      <c r="DW135" s="290"/>
      <c r="DX135" s="290"/>
      <c r="DY135" s="290"/>
      <c r="DZ135" s="290"/>
    </row>
  </sheetData>
  <sheetProtection algorithmName="SHA-512" hashValue="pIjlNOn3w2nBnTw/Hx+dPY10ToAL+Epl9SCNmpQPSirDedbfwN1cYWk6dMJJqPBdwjg/HOJTd+lLMm+nEbxOjQ==" saltValue="FCFpNOZoJpycIKMOeUhUqg==" spinCount="100000" sheet="1" objects="1" scenarios="1" formatRows="0"/>
  <mergeCells count="2033">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AF62:AJ62"/>
    <mergeCell ref="AK62:AO62"/>
    <mergeCell ref="AP62:AT62"/>
    <mergeCell ref="AU62:AY62"/>
    <mergeCell ref="AZ62:BD62"/>
    <mergeCell ref="V61:Z61"/>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CR61:CV61"/>
    <mergeCell ref="CW61:DA61"/>
    <mergeCell ref="DB61:DF61"/>
    <mergeCell ref="DG61:DK61"/>
    <mergeCell ref="DV59:DZ59"/>
    <mergeCell ref="DV60:DZ60"/>
    <mergeCell ref="AK59:AO59"/>
    <mergeCell ref="AP59:AT59"/>
    <mergeCell ref="AU59:AY59"/>
    <mergeCell ref="AZ59:BD59"/>
    <mergeCell ref="DV61:DZ61"/>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62:P62"/>
    <mergeCell ref="Q62:U62"/>
    <mergeCell ref="V62:Z62"/>
    <mergeCell ref="AA62:AE62"/>
    <mergeCell ref="DL61:DP61"/>
    <mergeCell ref="DQ61:DU61"/>
    <mergeCell ref="AU61:AY61"/>
    <mergeCell ref="AZ61:BD61"/>
    <mergeCell ref="BE61:BI61"/>
    <mergeCell ref="BS61:CG61"/>
    <mergeCell ref="CH61:CL61"/>
    <mergeCell ref="CM61:CQ61"/>
    <mergeCell ref="DL60:DP60"/>
    <mergeCell ref="B59:P59"/>
    <mergeCell ref="Q59:U59"/>
    <mergeCell ref="V59:Z59"/>
    <mergeCell ref="DQ60:DU60"/>
    <mergeCell ref="B61:P61"/>
    <mergeCell ref="Q61:U61"/>
    <mergeCell ref="AA59:AE59"/>
    <mergeCell ref="AF59:AJ59"/>
    <mergeCell ref="AA61:AE61"/>
    <mergeCell ref="AF61:AJ61"/>
    <mergeCell ref="AK61:AO61"/>
    <mergeCell ref="AP61:AT61"/>
    <mergeCell ref="CH60:CL60"/>
    <mergeCell ref="CM60:CQ60"/>
    <mergeCell ref="CR60:CV60"/>
    <mergeCell ref="CW60:DA60"/>
    <mergeCell ref="DB60:DF60"/>
    <mergeCell ref="DG60:DK60"/>
    <mergeCell ref="AK60:AO60"/>
    <mergeCell ref="CM58:CQ58"/>
    <mergeCell ref="DB59:DF59"/>
    <mergeCell ref="DG59:DK59"/>
    <mergeCell ref="DL59:DP59"/>
    <mergeCell ref="DQ59:DU59"/>
    <mergeCell ref="DL57:DP57"/>
    <mergeCell ref="DQ57:DU57"/>
    <mergeCell ref="B60:P60"/>
    <mergeCell ref="Q60:U60"/>
    <mergeCell ref="V60:Z60"/>
    <mergeCell ref="AA60:AE60"/>
    <mergeCell ref="AF60:AJ60"/>
    <mergeCell ref="BE59:BI59"/>
    <mergeCell ref="BS59:CG59"/>
    <mergeCell ref="CH59:CL59"/>
    <mergeCell ref="CM59:CQ59"/>
    <mergeCell ref="CR59:CV59"/>
    <mergeCell ref="CW59:DA59"/>
    <mergeCell ref="AP60:AT60"/>
    <mergeCell ref="AU60:AY60"/>
    <mergeCell ref="AZ60:BD60"/>
    <mergeCell ref="BE60:BI60"/>
    <mergeCell ref="BS60:CG60"/>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V58:DZ58"/>
    <mergeCell ref="CR58:CV58"/>
    <mergeCell ref="CW58:DA58"/>
    <mergeCell ref="DB58:DF58"/>
    <mergeCell ref="DG58:DK58"/>
    <mergeCell ref="DL58:DP58"/>
    <mergeCell ref="DQ58:DU58"/>
    <mergeCell ref="AU58:AY58"/>
    <mergeCell ref="AZ58:BD58"/>
    <mergeCell ref="BE58:BI58"/>
    <mergeCell ref="BS58:CG58"/>
    <mergeCell ref="CH58:CL58"/>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cols>
    <col min="1" max="120" width="2.75" style="293" customWidth="1"/>
    <col min="121" max="121" width="0" style="292" hidden="1" customWidth="1"/>
    <col min="122" max="16384" width="9" style="292" hidden="1"/>
  </cols>
  <sheetData>
    <row r="1" spans="1:120">
      <c r="A1" s="292"/>
      <c r="B1" s="292"/>
      <c r="C1" s="292"/>
      <c r="D1" s="292"/>
      <c r="E1" s="292"/>
      <c r="F1" s="292"/>
      <c r="G1" s="292"/>
      <c r="H1" s="292"/>
      <c r="I1" s="292"/>
      <c r="J1" s="292"/>
      <c r="K1" s="292"/>
      <c r="L1" s="292"/>
      <c r="M1" s="292"/>
      <c r="N1" s="292"/>
      <c r="O1" s="292"/>
      <c r="P1" s="292"/>
      <c r="Q1" s="292"/>
      <c r="R1" s="292"/>
      <c r="S1" s="292"/>
      <c r="T1" s="292"/>
      <c r="U1" s="292"/>
      <c r="V1" s="292"/>
      <c r="W1" s="292"/>
      <c r="X1" s="292"/>
      <c r="Y1" s="292"/>
      <c r="Z1" s="292"/>
      <c r="AA1" s="292"/>
      <c r="AB1" s="292"/>
      <c r="AC1" s="292"/>
      <c r="AD1" s="292"/>
      <c r="AE1" s="292"/>
      <c r="AF1" s="292"/>
      <c r="AG1" s="292"/>
      <c r="AH1" s="292"/>
      <c r="AI1" s="292"/>
      <c r="AJ1" s="292"/>
      <c r="AK1" s="292"/>
      <c r="AL1" s="292"/>
      <c r="AM1" s="292"/>
      <c r="AN1" s="292"/>
      <c r="AO1" s="292"/>
      <c r="AP1" s="292"/>
      <c r="AQ1" s="292"/>
      <c r="AR1" s="292"/>
      <c r="AS1" s="292"/>
      <c r="AT1" s="292"/>
      <c r="AU1" s="292"/>
      <c r="AV1" s="292"/>
      <c r="AW1" s="292"/>
      <c r="AX1" s="292"/>
      <c r="AY1" s="292"/>
      <c r="AZ1" s="292"/>
      <c r="BA1" s="292"/>
      <c r="BB1" s="292"/>
      <c r="BC1" s="292"/>
      <c r="BD1" s="292"/>
      <c r="BE1" s="292"/>
      <c r="BF1" s="292"/>
      <c r="BG1" s="292"/>
      <c r="BH1" s="292"/>
      <c r="BI1" s="292"/>
      <c r="BJ1" s="292"/>
      <c r="BK1" s="292"/>
      <c r="BL1" s="292"/>
      <c r="BM1" s="292"/>
      <c r="BN1" s="292"/>
      <c r="BO1" s="292"/>
      <c r="BP1" s="292"/>
      <c r="BQ1" s="292"/>
      <c r="BR1" s="292"/>
      <c r="BS1" s="292"/>
      <c r="BT1" s="292"/>
      <c r="BU1" s="292"/>
      <c r="BV1" s="292"/>
      <c r="BW1" s="292"/>
      <c r="BX1" s="292"/>
      <c r="BY1" s="292"/>
      <c r="BZ1" s="292"/>
      <c r="CA1" s="292"/>
      <c r="CB1" s="292"/>
      <c r="CC1" s="292"/>
      <c r="CD1" s="292"/>
      <c r="CE1" s="292"/>
      <c r="CF1" s="292"/>
      <c r="CG1" s="292"/>
      <c r="CH1" s="292"/>
      <c r="CI1" s="292"/>
      <c r="CJ1" s="292"/>
      <c r="CK1" s="292"/>
      <c r="CL1" s="292"/>
      <c r="CM1" s="292"/>
      <c r="CN1" s="292"/>
      <c r="CO1" s="292"/>
      <c r="CP1" s="292"/>
      <c r="CQ1" s="292"/>
      <c r="CR1" s="292"/>
      <c r="CS1" s="292"/>
      <c r="CT1" s="292"/>
      <c r="CU1" s="292"/>
      <c r="CV1" s="292"/>
      <c r="CW1" s="292"/>
      <c r="CX1" s="292"/>
      <c r="CY1" s="292"/>
      <c r="CZ1" s="292"/>
      <c r="DA1" s="292"/>
      <c r="DB1" s="292"/>
      <c r="DC1" s="292"/>
      <c r="DD1" s="292"/>
      <c r="DE1" s="292"/>
      <c r="DF1" s="292"/>
      <c r="DG1" s="292"/>
      <c r="DH1" s="292"/>
      <c r="DI1" s="292"/>
      <c r="DJ1" s="292"/>
      <c r="DK1" s="292"/>
      <c r="DL1" s="292"/>
      <c r="DM1" s="292"/>
      <c r="DN1" s="292"/>
      <c r="DO1" s="292"/>
      <c r="DP1" s="292"/>
    </row>
    <row r="2" spans="1:120"/>
    <row r="3" spans="1:120"/>
    <row r="4" spans="1:120"/>
    <row r="5" spans="1:120"/>
    <row r="6" spans="1:120"/>
    <row r="7" spans="1:120"/>
    <row r="8" spans="1:120"/>
    <row r="9" spans="1:120"/>
    <row r="10" spans="1:120"/>
    <row r="11" spans="1:120"/>
    <row r="12" spans="1:120"/>
    <row r="13" spans="1:120"/>
    <row r="14" spans="1:120"/>
    <row r="15" spans="1:120"/>
    <row r="16" spans="1:120">
      <c r="DP16" s="292"/>
    </row>
    <row r="17" spans="119:120">
      <c r="DP17" s="292"/>
    </row>
    <row r="18" spans="119:120"/>
    <row r="19" spans="119:120"/>
    <row r="20" spans="119:120">
      <c r="DO20" s="292"/>
      <c r="DP20" s="292"/>
    </row>
    <row r="21" spans="119:120">
      <c r="DP21" s="292"/>
    </row>
    <row r="22" spans="119:120"/>
    <row r="23" spans="119:120">
      <c r="DO23" s="292"/>
      <c r="DP23" s="292"/>
    </row>
    <row r="24" spans="119:120">
      <c r="DP24" s="292"/>
    </row>
    <row r="25" spans="119:120">
      <c r="DP25" s="292"/>
    </row>
    <row r="26" spans="119:120">
      <c r="DO26" s="292"/>
      <c r="DP26" s="292"/>
    </row>
    <row r="27" spans="119:120"/>
    <row r="28" spans="119:120">
      <c r="DO28" s="292"/>
      <c r="DP28" s="292"/>
    </row>
    <row r="29" spans="119:120">
      <c r="DP29" s="292"/>
    </row>
    <row r="30" spans="119:120"/>
    <row r="31" spans="119:120">
      <c r="DO31" s="292"/>
      <c r="DP31" s="292"/>
    </row>
    <row r="32" spans="119:120"/>
    <row r="33" spans="98:120">
      <c r="DO33" s="292"/>
      <c r="DP33" s="292"/>
    </row>
    <row r="34" spans="98:120">
      <c r="DM34" s="292"/>
    </row>
    <row r="35" spans="98:120">
      <c r="CT35" s="292"/>
      <c r="CU35" s="292"/>
      <c r="CV35" s="292"/>
      <c r="CY35" s="292"/>
      <c r="CZ35" s="292"/>
      <c r="DA35" s="292"/>
      <c r="DD35" s="292"/>
      <c r="DE35" s="292"/>
      <c r="DF35" s="292"/>
      <c r="DI35" s="292"/>
      <c r="DJ35" s="292"/>
      <c r="DK35" s="292"/>
      <c r="DM35" s="292"/>
      <c r="DN35" s="292"/>
      <c r="DO35" s="292"/>
      <c r="DP35" s="292"/>
    </row>
    <row r="36" spans="98:120"/>
    <row r="37" spans="98:120">
      <c r="CW37" s="292"/>
      <c r="DB37" s="292"/>
      <c r="DG37" s="292"/>
      <c r="DL37" s="292"/>
      <c r="DP37" s="292"/>
    </row>
    <row r="38" spans="98:120">
      <c r="CT38" s="292"/>
      <c r="CU38" s="292"/>
      <c r="CV38" s="292"/>
      <c r="CW38" s="292"/>
      <c r="CY38" s="292"/>
      <c r="CZ38" s="292"/>
      <c r="DA38" s="292"/>
      <c r="DB38" s="292"/>
      <c r="DD38" s="292"/>
      <c r="DE38" s="292"/>
      <c r="DF38" s="292"/>
      <c r="DG38" s="292"/>
      <c r="DI38" s="292"/>
      <c r="DJ38" s="292"/>
      <c r="DK38" s="292"/>
      <c r="DL38" s="292"/>
      <c r="DN38" s="292"/>
      <c r="DO38" s="292"/>
      <c r="DP38" s="292"/>
    </row>
    <row r="39" spans="98:120"/>
    <row r="40" spans="98:120"/>
    <row r="41" spans="98:120"/>
    <row r="42" spans="98:120"/>
    <row r="43" spans="98:120"/>
    <row r="44" spans="98:120"/>
    <row r="45" spans="98:120"/>
    <row r="46" spans="98:120"/>
    <row r="47" spans="98:120"/>
    <row r="48" spans="98:120"/>
    <row r="49" spans="22:120">
      <c r="DN49" s="292"/>
      <c r="DO49" s="292"/>
      <c r="DP49" s="292"/>
    </row>
    <row r="50" spans="22:120"/>
    <row r="51" spans="22:120"/>
    <row r="52" spans="22:120"/>
    <row r="53" spans="22:120"/>
    <row r="54" spans="22:120"/>
    <row r="55" spans="22:120"/>
    <row r="56" spans="22:120"/>
    <row r="57" spans="22:120"/>
    <row r="58" spans="22:120"/>
    <row r="59" spans="22:120"/>
    <row r="60" spans="22:120"/>
    <row r="61" spans="22:120"/>
    <row r="62" spans="22:120"/>
    <row r="63" spans="22:120">
      <c r="W63" s="292"/>
      <c r="CS63" s="292"/>
      <c r="CX63" s="292"/>
      <c r="DC63" s="292"/>
      <c r="DH63" s="292"/>
    </row>
    <row r="64" spans="22:120">
      <c r="V64" s="292"/>
    </row>
    <row r="65" spans="15:120">
      <c r="X65" s="292"/>
      <c r="Z65" s="292"/>
      <c r="AA65" s="292"/>
      <c r="AB65" s="292"/>
      <c r="AC65" s="292"/>
      <c r="AD65" s="292"/>
      <c r="AE65" s="292"/>
      <c r="AF65" s="292"/>
      <c r="AG65" s="292"/>
      <c r="AH65" s="292"/>
      <c r="AI65" s="292"/>
      <c r="AJ65" s="292"/>
      <c r="AK65" s="292"/>
      <c r="AL65" s="292"/>
      <c r="AM65" s="292"/>
      <c r="AN65" s="292"/>
      <c r="AO65" s="292"/>
      <c r="AP65" s="292"/>
      <c r="AQ65" s="292"/>
      <c r="AR65" s="292"/>
      <c r="AS65" s="292"/>
      <c r="AT65" s="292"/>
      <c r="AU65" s="292"/>
      <c r="AV65" s="292"/>
      <c r="AW65" s="292"/>
      <c r="AX65" s="292"/>
      <c r="AY65" s="292"/>
      <c r="AZ65" s="292"/>
      <c r="BA65" s="292"/>
      <c r="BB65" s="292"/>
      <c r="BC65" s="292"/>
      <c r="BD65" s="292"/>
      <c r="BE65" s="292"/>
      <c r="BF65" s="292"/>
      <c r="BG65" s="292"/>
      <c r="BH65" s="292"/>
      <c r="BI65" s="292"/>
      <c r="BJ65" s="292"/>
      <c r="BK65" s="292"/>
      <c r="BL65" s="292"/>
      <c r="BM65" s="292"/>
      <c r="BN65" s="292"/>
      <c r="BO65" s="292"/>
      <c r="BP65" s="292"/>
      <c r="BQ65" s="292"/>
      <c r="BR65" s="292"/>
      <c r="BS65" s="292"/>
      <c r="BT65" s="292"/>
      <c r="BU65" s="292"/>
      <c r="BV65" s="292"/>
      <c r="BW65" s="292"/>
      <c r="BX65" s="292"/>
      <c r="BY65" s="292"/>
      <c r="BZ65" s="292"/>
      <c r="CA65" s="292"/>
      <c r="CB65" s="292"/>
      <c r="CC65" s="292"/>
      <c r="CD65" s="292"/>
      <c r="CE65" s="292"/>
      <c r="CF65" s="292"/>
      <c r="CG65" s="292"/>
      <c r="CH65" s="292"/>
      <c r="CI65" s="292"/>
      <c r="CJ65" s="292"/>
      <c r="CK65" s="292"/>
      <c r="CL65" s="292"/>
      <c r="CM65" s="292"/>
      <c r="CN65" s="292"/>
      <c r="CO65" s="292"/>
      <c r="CP65" s="292"/>
      <c r="CQ65" s="292"/>
      <c r="CR65" s="292"/>
      <c r="CU65" s="292"/>
      <c r="CZ65" s="292"/>
      <c r="DE65" s="292"/>
      <c r="DJ65" s="292"/>
    </row>
    <row r="66" spans="15:120">
      <c r="Q66" s="292"/>
      <c r="S66" s="292"/>
      <c r="U66" s="292"/>
      <c r="DM66" s="292"/>
    </row>
    <row r="67" spans="15:120">
      <c r="O67" s="292"/>
      <c r="P67" s="292"/>
      <c r="R67" s="292"/>
      <c r="T67" s="292"/>
      <c r="Y67" s="292"/>
      <c r="CT67" s="292"/>
      <c r="CV67" s="292"/>
      <c r="CW67" s="292"/>
      <c r="CY67" s="292"/>
      <c r="DA67" s="292"/>
      <c r="DB67" s="292"/>
      <c r="DD67" s="292"/>
      <c r="DF67" s="292"/>
      <c r="DG67" s="292"/>
      <c r="DI67" s="292"/>
      <c r="DK67" s="292"/>
      <c r="DL67" s="292"/>
      <c r="DN67" s="292"/>
      <c r="DO67" s="292"/>
      <c r="DP67" s="292"/>
    </row>
    <row r="68" spans="15:120"/>
    <row r="69" spans="15:120"/>
    <row r="70" spans="15:120"/>
    <row r="71" spans="15:120"/>
    <row r="72" spans="15:120">
      <c r="DP72" s="292"/>
    </row>
    <row r="73" spans="15:120">
      <c r="DP73" s="292"/>
    </row>
    <row r="74" spans="15:120"/>
    <row r="75" spans="15:120"/>
    <row r="76" spans="15:120"/>
    <row r="77" spans="15:120"/>
    <row r="78" spans="15:120"/>
    <row r="79" spans="15:120"/>
    <row r="80" spans="15:120"/>
    <row r="81" spans="97:112"/>
    <row r="82" spans="97:112"/>
    <row r="83" spans="97:112"/>
    <row r="84" spans="97:112"/>
    <row r="85" spans="97:112"/>
    <row r="86" spans="97:112"/>
    <row r="87" spans="97:112"/>
    <row r="88" spans="97:112"/>
    <row r="89" spans="97:112"/>
    <row r="90" spans="97:112"/>
    <row r="91" spans="97:112"/>
    <row r="92" spans="97:112"/>
    <row r="93" spans="97:112"/>
    <row r="94" spans="97:112"/>
    <row r="95" spans="97:112"/>
    <row r="96" spans="97:112">
      <c r="CS96" s="292"/>
      <c r="CX96" s="292"/>
      <c r="DC96" s="292"/>
      <c r="DH96" s="292"/>
    </row>
    <row r="97" spans="24:120">
      <c r="CS97" s="292"/>
      <c r="CX97" s="292"/>
      <c r="DC97" s="292"/>
      <c r="DH97" s="292"/>
      <c r="DP97" s="293" t="s">
        <v>516</v>
      </c>
    </row>
    <row r="98" spans="24:120" hidden="1">
      <c r="CS98" s="292"/>
      <c r="CX98" s="292"/>
      <c r="DC98" s="292"/>
      <c r="DH98" s="292"/>
    </row>
    <row r="99" spans="24:120" hidden="1">
      <c r="CS99" s="292"/>
      <c r="CX99" s="292"/>
      <c r="DC99" s="292"/>
      <c r="DH99" s="292"/>
    </row>
    <row r="101" spans="24:120" ht="12" hidden="1" customHeight="1">
      <c r="X101" s="292"/>
      <c r="Y101" s="292"/>
      <c r="Z101" s="292"/>
      <c r="AA101" s="292"/>
      <c r="AB101" s="292"/>
      <c r="AC101" s="292"/>
      <c r="AD101" s="292"/>
      <c r="AE101" s="292"/>
      <c r="AF101" s="292"/>
      <c r="AG101" s="292"/>
      <c r="AH101" s="292"/>
      <c r="AI101" s="292"/>
      <c r="AJ101" s="292"/>
      <c r="AK101" s="292"/>
      <c r="AL101" s="292"/>
      <c r="AM101" s="292"/>
      <c r="AN101" s="292"/>
      <c r="AO101" s="292"/>
      <c r="AP101" s="292"/>
      <c r="AQ101" s="292"/>
      <c r="AR101" s="292"/>
      <c r="AS101" s="292"/>
      <c r="AT101" s="292"/>
      <c r="AU101" s="292"/>
      <c r="AV101" s="292"/>
      <c r="AW101" s="292"/>
      <c r="AX101" s="292"/>
      <c r="AY101" s="292"/>
      <c r="AZ101" s="292"/>
      <c r="BA101" s="292"/>
      <c r="BB101" s="292"/>
      <c r="BC101" s="292"/>
      <c r="BD101" s="292"/>
      <c r="BE101" s="292"/>
      <c r="BF101" s="292"/>
      <c r="BG101" s="292"/>
      <c r="BH101" s="292"/>
      <c r="BI101" s="292"/>
      <c r="BJ101" s="292"/>
      <c r="BK101" s="292"/>
      <c r="BL101" s="292"/>
      <c r="BM101" s="292"/>
      <c r="BN101" s="292"/>
      <c r="BO101" s="292"/>
      <c r="BP101" s="292"/>
      <c r="BQ101" s="292"/>
      <c r="BR101" s="292"/>
      <c r="BS101" s="292"/>
      <c r="BT101" s="292"/>
      <c r="BU101" s="292"/>
      <c r="BV101" s="292"/>
      <c r="BW101" s="292"/>
      <c r="BX101" s="292"/>
      <c r="BY101" s="292"/>
      <c r="BZ101" s="292"/>
      <c r="CA101" s="292"/>
      <c r="CB101" s="292"/>
      <c r="CC101" s="292"/>
      <c r="CD101" s="292"/>
      <c r="CE101" s="292"/>
      <c r="CF101" s="292"/>
      <c r="CG101" s="292"/>
      <c r="CH101" s="292"/>
      <c r="CI101" s="292"/>
      <c r="CJ101" s="292"/>
      <c r="CK101" s="292"/>
      <c r="CL101" s="292"/>
      <c r="CM101" s="292"/>
      <c r="CN101" s="292"/>
      <c r="CO101" s="292"/>
      <c r="CP101" s="292"/>
      <c r="CQ101" s="292"/>
      <c r="CR101" s="292"/>
      <c r="CU101" s="292"/>
      <c r="CZ101" s="292"/>
      <c r="DE101" s="292"/>
      <c r="DJ101" s="292"/>
    </row>
    <row r="102" spans="24:120" ht="1.5" hidden="1" customHeight="1">
      <c r="CU102" s="292"/>
      <c r="CZ102" s="292"/>
      <c r="DE102" s="292"/>
      <c r="DJ102" s="292"/>
      <c r="DM102" s="292"/>
    </row>
    <row r="103" spans="24:120" hidden="1">
      <c r="CT103" s="292"/>
      <c r="CV103" s="292"/>
      <c r="CW103" s="292"/>
      <c r="CY103" s="292"/>
      <c r="DA103" s="292"/>
      <c r="DB103" s="292"/>
      <c r="DD103" s="292"/>
      <c r="DF103" s="292"/>
      <c r="DG103" s="292"/>
      <c r="DI103" s="292"/>
      <c r="DK103" s="292"/>
      <c r="DL103" s="292"/>
      <c r="DM103" s="292"/>
      <c r="DN103" s="292"/>
      <c r="DO103" s="292"/>
      <c r="DP103" s="292"/>
    </row>
    <row r="104" spans="24:120" hidden="1">
      <c r="CV104" s="292"/>
      <c r="CW104" s="292"/>
      <c r="DA104" s="292"/>
      <c r="DB104" s="292"/>
      <c r="DF104" s="292"/>
      <c r="DG104" s="292"/>
      <c r="DK104" s="292"/>
      <c r="DL104" s="292"/>
      <c r="DN104" s="292"/>
      <c r="DO104" s="292"/>
      <c r="DP104" s="292"/>
    </row>
    <row r="105" spans="24:120" ht="12.75" hidden="1" customHeight="1"/>
  </sheetData>
  <sheetProtection algorithmName="SHA-512" hashValue="wsfIyPHwKXvIxPl8CTL/TeX0gj/wqYDCOFTjNmCp3Q6c2W0df1iK8/zgx8qM/PUX1gzJqBUwAkwIb96wPHG3UQ==" saltValue="AhbPAcCDI/EGohdXUCWEng=="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cols>
    <col min="1" max="116" width="2.625" style="293" customWidth="1"/>
    <col min="117" max="16384" width="9" style="292" hidden="1"/>
  </cols>
  <sheetData>
    <row r="1" spans="2:116">
      <c r="B1" s="292"/>
      <c r="C1" s="292"/>
      <c r="D1" s="292"/>
      <c r="E1" s="292"/>
      <c r="F1" s="292"/>
      <c r="G1" s="292"/>
      <c r="H1" s="292"/>
      <c r="I1" s="292"/>
      <c r="J1" s="292"/>
      <c r="K1" s="292"/>
      <c r="L1" s="292"/>
      <c r="M1" s="292"/>
      <c r="N1" s="292"/>
      <c r="O1" s="292"/>
      <c r="P1" s="292"/>
      <c r="Q1" s="292"/>
      <c r="R1" s="292"/>
      <c r="S1" s="292"/>
      <c r="T1" s="292"/>
      <c r="U1" s="292"/>
      <c r="V1" s="292"/>
      <c r="W1" s="292"/>
      <c r="X1" s="292"/>
      <c r="Y1" s="292"/>
      <c r="Z1" s="292"/>
      <c r="AA1" s="292"/>
      <c r="AB1" s="292"/>
      <c r="AC1" s="292"/>
      <c r="AD1" s="292"/>
      <c r="AE1" s="292"/>
      <c r="AF1" s="292"/>
      <c r="AG1" s="292"/>
      <c r="AH1" s="292"/>
      <c r="AI1" s="292"/>
      <c r="AJ1" s="292"/>
      <c r="AK1" s="292"/>
      <c r="AL1" s="292"/>
      <c r="AM1" s="292"/>
      <c r="AN1" s="292"/>
      <c r="AO1" s="292"/>
      <c r="AP1" s="292"/>
      <c r="AQ1" s="292"/>
      <c r="AR1" s="292"/>
      <c r="AS1" s="292"/>
      <c r="AT1" s="292"/>
      <c r="AU1" s="292"/>
      <c r="AV1" s="292"/>
      <c r="AW1" s="292"/>
      <c r="AX1" s="292"/>
      <c r="AY1" s="292"/>
      <c r="AZ1" s="292"/>
      <c r="BA1" s="292"/>
      <c r="BB1" s="292"/>
      <c r="BC1" s="292"/>
      <c r="BD1" s="292"/>
      <c r="BE1" s="292"/>
      <c r="BF1" s="292"/>
      <c r="BG1" s="292"/>
      <c r="BH1" s="292"/>
      <c r="BI1" s="292"/>
      <c r="BJ1" s="292"/>
      <c r="BK1" s="292"/>
      <c r="BL1" s="292"/>
      <c r="BM1" s="292"/>
      <c r="BN1" s="292"/>
      <c r="BO1" s="292"/>
      <c r="BP1" s="292"/>
      <c r="BQ1" s="292"/>
      <c r="BR1" s="292"/>
      <c r="BS1" s="292"/>
      <c r="BT1" s="292"/>
      <c r="BU1" s="292"/>
      <c r="BV1" s="292"/>
      <c r="BW1" s="292"/>
      <c r="BX1" s="292"/>
      <c r="BY1" s="292"/>
      <c r="BZ1" s="292"/>
      <c r="CA1" s="292"/>
      <c r="CB1" s="292"/>
      <c r="CC1" s="292"/>
      <c r="CD1" s="292"/>
      <c r="CE1" s="292"/>
      <c r="CF1" s="292"/>
      <c r="CG1" s="292"/>
      <c r="CH1" s="292"/>
      <c r="CI1" s="292"/>
      <c r="CJ1" s="292"/>
      <c r="CK1" s="292"/>
      <c r="CL1" s="292"/>
      <c r="CM1" s="292"/>
      <c r="CN1" s="292"/>
      <c r="CO1" s="292"/>
      <c r="CP1" s="292"/>
      <c r="CQ1" s="292"/>
      <c r="CR1" s="292"/>
      <c r="CS1" s="292"/>
      <c r="CT1" s="292"/>
      <c r="CU1" s="292"/>
      <c r="CV1" s="292"/>
      <c r="CW1" s="292"/>
      <c r="CX1" s="292"/>
      <c r="CY1" s="292"/>
      <c r="CZ1" s="292"/>
      <c r="DA1" s="292"/>
      <c r="DB1" s="292"/>
      <c r="DC1" s="292"/>
      <c r="DD1" s="292"/>
      <c r="DE1" s="292"/>
      <c r="DF1" s="292"/>
      <c r="DG1" s="292"/>
      <c r="DH1" s="292"/>
      <c r="DI1" s="292"/>
      <c r="DJ1" s="292"/>
      <c r="DK1" s="292"/>
      <c r="DL1" s="292"/>
    </row>
    <row r="2" spans="2:116"/>
    <row r="3" spans="2:116"/>
    <row r="4" spans="2:116">
      <c r="R4" s="292"/>
      <c r="S4" s="292"/>
      <c r="T4" s="292"/>
      <c r="U4" s="292"/>
      <c r="V4" s="292"/>
      <c r="W4" s="292"/>
      <c r="X4" s="292"/>
      <c r="Y4" s="292"/>
      <c r="Z4" s="292"/>
      <c r="AA4" s="292"/>
      <c r="AB4" s="292"/>
      <c r="AC4" s="292"/>
      <c r="AD4" s="292"/>
      <c r="AE4" s="292"/>
      <c r="AF4" s="292"/>
      <c r="AG4" s="292"/>
      <c r="AH4" s="292"/>
      <c r="AI4" s="292"/>
      <c r="AJ4" s="292"/>
      <c r="AK4" s="292"/>
      <c r="AL4" s="292"/>
      <c r="AM4" s="292"/>
      <c r="AN4" s="292"/>
      <c r="AO4" s="292"/>
      <c r="AP4" s="292"/>
      <c r="AQ4" s="292"/>
      <c r="AR4" s="292"/>
      <c r="AS4" s="292"/>
      <c r="AT4" s="292"/>
      <c r="AU4" s="292"/>
      <c r="AV4" s="292"/>
      <c r="AW4" s="292"/>
      <c r="AX4" s="292"/>
      <c r="AY4" s="292"/>
      <c r="AZ4" s="292"/>
      <c r="BA4" s="292"/>
      <c r="BB4" s="292"/>
      <c r="BC4" s="292"/>
      <c r="BD4" s="292"/>
      <c r="BE4" s="292"/>
      <c r="BF4" s="292"/>
      <c r="BG4" s="292"/>
      <c r="BH4" s="292"/>
      <c r="BI4" s="292"/>
      <c r="BJ4" s="292"/>
      <c r="BK4" s="292"/>
      <c r="BL4" s="292"/>
      <c r="BM4" s="292"/>
      <c r="BN4" s="292"/>
      <c r="BO4" s="292"/>
      <c r="BP4" s="292"/>
      <c r="BQ4" s="292"/>
      <c r="BR4" s="292"/>
      <c r="BS4" s="292"/>
      <c r="BT4" s="292"/>
      <c r="BU4" s="292"/>
      <c r="BV4" s="292"/>
      <c r="BW4" s="292"/>
      <c r="BX4" s="292"/>
      <c r="BY4" s="292"/>
      <c r="BZ4" s="292"/>
      <c r="CA4" s="292"/>
      <c r="CB4" s="292"/>
      <c r="CC4" s="292"/>
      <c r="CD4" s="292"/>
      <c r="CE4" s="292"/>
      <c r="CF4" s="292"/>
      <c r="CG4" s="292"/>
      <c r="CH4" s="292"/>
      <c r="CI4" s="292"/>
      <c r="CJ4" s="292"/>
      <c r="CK4" s="292"/>
      <c r="CL4" s="292"/>
      <c r="CM4" s="292"/>
      <c r="CN4" s="292"/>
      <c r="CO4" s="292"/>
      <c r="CP4" s="292"/>
      <c r="CQ4" s="292"/>
      <c r="CR4" s="292"/>
      <c r="CS4" s="292"/>
      <c r="CT4" s="292"/>
      <c r="CU4" s="292"/>
      <c r="CV4" s="292"/>
      <c r="CW4" s="292"/>
      <c r="CX4" s="292"/>
      <c r="CY4" s="292"/>
      <c r="CZ4" s="292"/>
      <c r="DA4" s="292"/>
      <c r="DB4" s="292"/>
      <c r="DC4" s="292"/>
      <c r="DD4" s="292"/>
      <c r="DE4" s="292"/>
      <c r="DF4" s="292"/>
      <c r="DG4" s="292"/>
      <c r="DH4" s="292"/>
      <c r="DI4" s="292"/>
      <c r="DJ4" s="292"/>
      <c r="DK4" s="292"/>
      <c r="DL4" s="292"/>
    </row>
    <row r="5" spans="2:116">
      <c r="R5" s="292"/>
      <c r="S5" s="292"/>
      <c r="T5" s="292"/>
      <c r="U5" s="292"/>
      <c r="V5" s="292"/>
      <c r="W5" s="292"/>
      <c r="X5" s="292"/>
      <c r="Y5" s="292"/>
      <c r="Z5" s="292"/>
      <c r="AA5" s="292"/>
      <c r="AB5" s="292"/>
      <c r="AC5" s="292"/>
      <c r="AD5" s="292"/>
      <c r="AE5" s="292"/>
      <c r="AF5" s="292"/>
      <c r="AG5" s="292"/>
      <c r="AH5" s="292"/>
      <c r="AI5" s="292"/>
      <c r="AJ5" s="292"/>
      <c r="AK5" s="292"/>
      <c r="AL5" s="292"/>
      <c r="AM5" s="292"/>
      <c r="AN5" s="292"/>
      <c r="AO5" s="292"/>
      <c r="AP5" s="292"/>
      <c r="AQ5" s="292"/>
      <c r="AR5" s="292"/>
      <c r="AS5" s="292"/>
      <c r="AT5" s="292"/>
      <c r="AU5" s="292"/>
      <c r="AV5" s="292"/>
      <c r="AW5" s="292"/>
      <c r="AX5" s="292"/>
      <c r="AY5" s="292"/>
      <c r="AZ5" s="292"/>
      <c r="BA5" s="292"/>
      <c r="BB5" s="292"/>
      <c r="BC5" s="292"/>
      <c r="BD5" s="292"/>
      <c r="BE5" s="292"/>
      <c r="BF5" s="292"/>
      <c r="BG5" s="292"/>
      <c r="BH5" s="292"/>
      <c r="BI5" s="292"/>
      <c r="BJ5" s="292"/>
      <c r="BK5" s="292"/>
      <c r="BL5" s="292"/>
      <c r="BM5" s="292"/>
      <c r="BN5" s="292"/>
      <c r="BO5" s="292"/>
      <c r="BP5" s="292"/>
      <c r="BQ5" s="292"/>
      <c r="BR5" s="292"/>
      <c r="BS5" s="292"/>
      <c r="BT5" s="292"/>
      <c r="BU5" s="292"/>
      <c r="BV5" s="292"/>
      <c r="BW5" s="292"/>
      <c r="BX5" s="292"/>
      <c r="BY5" s="292"/>
      <c r="BZ5" s="292"/>
      <c r="CA5" s="292"/>
      <c r="CB5" s="292"/>
      <c r="CC5" s="292"/>
      <c r="CD5" s="292"/>
      <c r="CE5" s="292"/>
      <c r="CF5" s="292"/>
      <c r="CG5" s="292"/>
      <c r="CH5" s="292"/>
      <c r="CI5" s="292"/>
      <c r="CJ5" s="292"/>
      <c r="CK5" s="292"/>
      <c r="CL5" s="292"/>
      <c r="CM5" s="292"/>
      <c r="CN5" s="292"/>
      <c r="CO5" s="292"/>
      <c r="CP5" s="292"/>
      <c r="CQ5" s="292"/>
      <c r="CR5" s="292"/>
      <c r="CS5" s="292"/>
      <c r="CT5" s="292"/>
      <c r="CU5" s="292"/>
      <c r="CV5" s="292"/>
      <c r="CW5" s="292"/>
      <c r="CX5" s="292"/>
      <c r="CY5" s="292"/>
      <c r="CZ5" s="292"/>
      <c r="DA5" s="292"/>
      <c r="DB5" s="292"/>
      <c r="DC5" s="292"/>
      <c r="DD5" s="292"/>
      <c r="DE5" s="292"/>
      <c r="DF5" s="292"/>
      <c r="DG5" s="292"/>
      <c r="DH5" s="292"/>
      <c r="DI5" s="292"/>
      <c r="DJ5" s="292"/>
      <c r="DK5" s="292"/>
      <c r="DL5" s="292"/>
    </row>
    <row r="6" spans="2:116"/>
    <row r="7" spans="2:116"/>
    <row r="8" spans="2:116"/>
    <row r="9" spans="2:116"/>
    <row r="10" spans="2:116"/>
    <row r="11" spans="2:116"/>
    <row r="12" spans="2:116"/>
    <row r="13" spans="2:116"/>
    <row r="14" spans="2:116"/>
    <row r="15" spans="2:116"/>
    <row r="16" spans="2:116"/>
    <row r="17" spans="9:116"/>
    <row r="18" spans="9:116">
      <c r="I18" s="292"/>
      <c r="J18" s="292"/>
      <c r="K18" s="292"/>
      <c r="L18" s="292"/>
      <c r="M18" s="292"/>
      <c r="N18" s="292"/>
      <c r="O18" s="292"/>
      <c r="P18" s="292"/>
      <c r="Q18" s="292"/>
      <c r="R18" s="292"/>
      <c r="S18" s="292"/>
      <c r="T18" s="292"/>
      <c r="U18" s="292"/>
      <c r="V18" s="292"/>
      <c r="W18" s="292"/>
      <c r="X18" s="292"/>
      <c r="Y18" s="292"/>
      <c r="Z18" s="292"/>
      <c r="AA18" s="292"/>
      <c r="AB18" s="292"/>
      <c r="AC18" s="292"/>
      <c r="AD18" s="292"/>
      <c r="AE18" s="292"/>
      <c r="AF18" s="292"/>
      <c r="AG18" s="292"/>
      <c r="AH18" s="292"/>
      <c r="AI18" s="292"/>
      <c r="AJ18" s="292"/>
      <c r="AK18" s="292"/>
      <c r="AL18" s="292"/>
      <c r="AM18" s="292"/>
      <c r="AN18" s="292"/>
      <c r="AO18" s="292"/>
      <c r="AP18" s="292"/>
      <c r="AQ18" s="292"/>
      <c r="AR18" s="292"/>
      <c r="AS18" s="292"/>
      <c r="AT18" s="292"/>
      <c r="AU18" s="292"/>
      <c r="AV18" s="292"/>
      <c r="AW18" s="292"/>
      <c r="AX18" s="292"/>
      <c r="AY18" s="292"/>
      <c r="AZ18" s="292"/>
      <c r="BA18" s="292"/>
      <c r="BB18" s="292"/>
      <c r="BC18" s="292"/>
      <c r="BD18" s="292"/>
      <c r="BE18" s="292"/>
      <c r="BF18" s="292"/>
      <c r="BG18" s="292"/>
      <c r="BH18" s="292"/>
      <c r="BI18" s="292"/>
      <c r="BJ18" s="292"/>
      <c r="BK18" s="292"/>
      <c r="BL18" s="292"/>
      <c r="BM18" s="292"/>
      <c r="BN18" s="292"/>
      <c r="BO18" s="292"/>
      <c r="BP18" s="292"/>
      <c r="BQ18" s="292"/>
      <c r="BR18" s="292"/>
      <c r="BS18" s="292"/>
      <c r="BT18" s="292"/>
      <c r="BU18" s="292"/>
      <c r="BV18" s="292"/>
      <c r="BW18" s="292"/>
      <c r="BX18" s="292"/>
      <c r="BY18" s="292"/>
      <c r="BZ18" s="292"/>
      <c r="CA18" s="292"/>
      <c r="CB18" s="292"/>
      <c r="CC18" s="292"/>
      <c r="CD18" s="292"/>
      <c r="CE18" s="292"/>
      <c r="CF18" s="292"/>
      <c r="CG18" s="292"/>
      <c r="CH18" s="292"/>
      <c r="CI18" s="292"/>
      <c r="CJ18" s="292"/>
      <c r="CK18" s="292"/>
      <c r="CL18" s="292"/>
      <c r="CM18" s="292"/>
      <c r="CN18" s="292"/>
      <c r="CO18" s="292"/>
      <c r="CP18" s="292"/>
      <c r="CQ18" s="292"/>
      <c r="CR18" s="292"/>
      <c r="CS18" s="292"/>
      <c r="CT18" s="292"/>
      <c r="CU18" s="292"/>
      <c r="CV18" s="292"/>
      <c r="CW18" s="292"/>
      <c r="CX18" s="292"/>
      <c r="CY18" s="292"/>
      <c r="CZ18" s="292"/>
      <c r="DA18" s="292"/>
      <c r="DB18" s="292"/>
      <c r="DC18" s="292"/>
      <c r="DD18" s="292"/>
      <c r="DE18" s="292"/>
      <c r="DF18" s="292"/>
      <c r="DG18" s="292"/>
      <c r="DH18" s="292"/>
      <c r="DI18" s="292"/>
      <c r="DJ18" s="292"/>
      <c r="DK18" s="292"/>
      <c r="DL18" s="292"/>
    </row>
    <row r="19" spans="9:116"/>
    <row r="20" spans="9:116"/>
    <row r="21" spans="9:116">
      <c r="DL21" s="292"/>
    </row>
    <row r="22" spans="9:116">
      <c r="DI22" s="292"/>
      <c r="DJ22" s="292"/>
      <c r="DK22" s="292"/>
      <c r="DL22" s="292"/>
    </row>
    <row r="23" spans="9:116">
      <c r="CY23" s="292"/>
      <c r="CZ23" s="292"/>
      <c r="DA23" s="292"/>
      <c r="DB23" s="292"/>
      <c r="DC23" s="292"/>
      <c r="DD23" s="292"/>
      <c r="DE23" s="292"/>
      <c r="DF23" s="292"/>
      <c r="DG23" s="292"/>
      <c r="DH23" s="292"/>
      <c r="DI23" s="292"/>
      <c r="DJ23" s="292"/>
      <c r="DK23" s="292"/>
      <c r="DL23" s="292"/>
    </row>
    <row r="24" spans="9:116"/>
    <row r="25" spans="9:116"/>
    <row r="26" spans="9:116"/>
    <row r="27" spans="9:116"/>
    <row r="28" spans="9:116"/>
    <row r="29" spans="9:116"/>
    <row r="30" spans="9:116"/>
    <row r="31" spans="9:116"/>
    <row r="32" spans="9:116"/>
    <row r="33" spans="15:116"/>
    <row r="34" spans="15:116"/>
    <row r="35" spans="15:116">
      <c r="CZ35" s="292"/>
      <c r="DA35" s="292"/>
      <c r="DB35" s="292"/>
      <c r="DC35" s="292"/>
      <c r="DD35" s="292"/>
      <c r="DE35" s="292"/>
      <c r="DF35" s="292"/>
      <c r="DG35" s="292"/>
      <c r="DH35" s="292"/>
      <c r="DI35" s="292"/>
      <c r="DJ35" s="292"/>
      <c r="DK35" s="292"/>
      <c r="DL35" s="292"/>
    </row>
    <row r="36" spans="15:116"/>
    <row r="37" spans="15:116">
      <c r="DL37" s="292"/>
    </row>
    <row r="38" spans="15:116">
      <c r="DI38" s="292"/>
      <c r="DJ38" s="292"/>
      <c r="DK38" s="292"/>
      <c r="DL38" s="292"/>
    </row>
    <row r="39" spans="15:116"/>
    <row r="40" spans="15:116"/>
    <row r="41" spans="15:116"/>
    <row r="42" spans="15:116"/>
    <row r="43" spans="15:116">
      <c r="O43" s="292"/>
      <c r="P43" s="292"/>
      <c r="Q43" s="292"/>
      <c r="R43" s="292"/>
      <c r="S43" s="292"/>
      <c r="T43" s="292"/>
      <c r="U43" s="292"/>
      <c r="V43" s="292"/>
      <c r="W43" s="292"/>
      <c r="X43" s="292"/>
      <c r="Y43" s="292"/>
      <c r="Z43" s="292"/>
      <c r="AA43" s="292"/>
      <c r="AB43" s="292"/>
      <c r="AC43" s="292"/>
      <c r="AD43" s="292"/>
      <c r="AE43" s="292"/>
      <c r="AF43" s="292"/>
      <c r="AG43" s="292"/>
      <c r="AH43" s="292"/>
      <c r="AI43" s="292"/>
      <c r="AJ43" s="292"/>
      <c r="AK43" s="292"/>
      <c r="AL43" s="292"/>
      <c r="AM43" s="292"/>
      <c r="AN43" s="292"/>
      <c r="AO43" s="292"/>
      <c r="AP43" s="292"/>
      <c r="AQ43" s="292"/>
      <c r="AR43" s="292"/>
      <c r="AS43" s="292"/>
      <c r="AT43" s="292"/>
      <c r="AU43" s="292"/>
      <c r="AV43" s="292"/>
      <c r="AW43" s="292"/>
      <c r="AX43" s="292"/>
      <c r="AY43" s="292"/>
      <c r="AZ43" s="292"/>
      <c r="BA43" s="292"/>
      <c r="BB43" s="292"/>
      <c r="BC43" s="292"/>
      <c r="BD43" s="292"/>
      <c r="BE43" s="292"/>
      <c r="BF43" s="292"/>
      <c r="BG43" s="292"/>
      <c r="BH43" s="292"/>
      <c r="BI43" s="292"/>
      <c r="BJ43" s="292"/>
      <c r="BK43" s="292"/>
      <c r="BL43" s="292"/>
      <c r="BM43" s="292"/>
      <c r="BN43" s="292"/>
      <c r="BO43" s="292"/>
      <c r="BP43" s="292"/>
      <c r="BQ43" s="292"/>
      <c r="BR43" s="292"/>
      <c r="BS43" s="292"/>
      <c r="BT43" s="292"/>
      <c r="BU43" s="292"/>
      <c r="BV43" s="292"/>
      <c r="BW43" s="292"/>
      <c r="BX43" s="292"/>
      <c r="BY43" s="292"/>
      <c r="BZ43" s="292"/>
      <c r="CA43" s="292"/>
      <c r="CB43" s="292"/>
      <c r="CC43" s="292"/>
      <c r="CD43" s="292"/>
      <c r="CE43" s="292"/>
      <c r="CF43" s="292"/>
      <c r="CG43" s="292"/>
      <c r="CH43" s="292"/>
      <c r="CI43" s="292"/>
      <c r="CJ43" s="292"/>
      <c r="CK43" s="292"/>
      <c r="CL43" s="292"/>
      <c r="CM43" s="292"/>
      <c r="CN43" s="292"/>
      <c r="CO43" s="292"/>
      <c r="CP43" s="292"/>
      <c r="CQ43" s="292"/>
      <c r="CR43" s="292"/>
      <c r="CS43" s="292"/>
      <c r="CT43" s="292"/>
      <c r="CU43" s="292"/>
      <c r="CV43" s="292"/>
      <c r="CW43" s="292"/>
      <c r="CX43" s="292"/>
      <c r="CY43" s="292"/>
      <c r="CZ43" s="292"/>
      <c r="DA43" s="292"/>
      <c r="DB43" s="292"/>
      <c r="DC43" s="292"/>
      <c r="DD43" s="292"/>
      <c r="DE43" s="292"/>
      <c r="DF43" s="292"/>
      <c r="DG43" s="292"/>
      <c r="DH43" s="292"/>
      <c r="DI43" s="292"/>
      <c r="DJ43" s="292"/>
      <c r="DK43" s="292"/>
      <c r="DL43" s="292"/>
    </row>
    <row r="44" spans="15:116">
      <c r="DL44" s="292"/>
    </row>
    <row r="45" spans="15:116"/>
    <row r="46" spans="15:116">
      <c r="DA46" s="292"/>
      <c r="DB46" s="292"/>
      <c r="DC46" s="292"/>
      <c r="DD46" s="292"/>
      <c r="DE46" s="292"/>
      <c r="DF46" s="292"/>
      <c r="DG46" s="292"/>
      <c r="DH46" s="292"/>
      <c r="DI46" s="292"/>
      <c r="DJ46" s="292"/>
      <c r="DK46" s="292"/>
      <c r="DL46" s="292"/>
    </row>
    <row r="47" spans="15:116"/>
    <row r="48" spans="15:116"/>
    <row r="49" spans="104:116"/>
    <row r="50" spans="104:116">
      <c r="CZ50" s="292"/>
      <c r="DA50" s="292"/>
      <c r="DB50" s="292"/>
      <c r="DC50" s="292"/>
      <c r="DD50" s="292"/>
      <c r="DE50" s="292"/>
      <c r="DF50" s="292"/>
      <c r="DG50" s="292"/>
      <c r="DH50" s="292"/>
      <c r="DI50" s="292"/>
      <c r="DJ50" s="292"/>
      <c r="DK50" s="292"/>
      <c r="DL50" s="292"/>
    </row>
    <row r="51" spans="104:116"/>
    <row r="52" spans="104:116"/>
    <row r="53" spans="104:116">
      <c r="DL53" s="292"/>
    </row>
    <row r="54" spans="104:116"/>
    <row r="55" spans="104:116"/>
    <row r="56" spans="104:116"/>
    <row r="57" spans="104:116"/>
    <row r="58" spans="104:116"/>
    <row r="59" spans="104:116"/>
    <row r="60" spans="104:116"/>
    <row r="61" spans="104:116"/>
    <row r="62" spans="104:116"/>
    <row r="63" spans="104:116"/>
    <row r="64" spans="104:116"/>
    <row r="65" spans="107:116"/>
    <row r="66" spans="107:116"/>
    <row r="67" spans="107:116">
      <c r="DC67" s="292"/>
      <c r="DD67" s="292"/>
      <c r="DE67" s="292"/>
      <c r="DF67" s="292"/>
      <c r="DG67" s="292"/>
      <c r="DH67" s="292"/>
      <c r="DI67" s="292"/>
      <c r="DJ67" s="292"/>
      <c r="DK67" s="292"/>
      <c r="DL67" s="292"/>
    </row>
    <row r="68" spans="107:116"/>
    <row r="69" spans="107:116"/>
    <row r="70" spans="107:116"/>
    <row r="71" spans="107:116"/>
    <row r="72" spans="107:116"/>
    <row r="73" spans="107:116"/>
    <row r="74" spans="107:116"/>
    <row r="75" spans="107:116"/>
    <row r="76" spans="107:116"/>
    <row r="77" spans="107:116"/>
    <row r="78" spans="107:116"/>
    <row r="79" spans="107:116"/>
    <row r="80" spans="107:116"/>
    <row r="81"/>
    <row r="82"/>
    <row r="83"/>
    <row r="84"/>
    <row r="85"/>
    <row r="86"/>
    <row r="87"/>
    <row r="88"/>
    <row r="89"/>
  </sheetData>
  <sheetProtection algorithmName="SHA-512" hashValue="wIhau3vw0uMrkKms/NlDr0+8BXb+o4+ZBqKLLVI+wNU/jFSmtaMQNd5QyBr5Kn0brCvs0l8l0jMVhD1s6Bfb6Q==" saltValue="A9JEd9eqsODDp8JpoCw1JA=="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cols>
    <col min="1" max="36" width="2.5" style="294" customWidth="1"/>
    <col min="37" max="44" width="17" style="294" customWidth="1"/>
    <col min="45" max="45" width="6.125" style="301" customWidth="1"/>
    <col min="46" max="46" width="3" style="299" customWidth="1"/>
    <col min="47" max="47" width="19.125" style="294" hidden="1" customWidth="1"/>
    <col min="48" max="52" width="12.625" style="294" hidden="1" customWidth="1"/>
    <col min="53" max="16384" width="8.625" style="294" hidden="1"/>
  </cols>
  <sheetData>
    <row r="1" spans="1:46">
      <c r="AS1" s="295"/>
      <c r="AT1" s="295"/>
    </row>
    <row r="2" spans="1:46">
      <c r="AS2" s="295"/>
      <c r="AT2" s="295"/>
    </row>
    <row r="3" spans="1:46">
      <c r="AS3" s="295"/>
      <c r="AT3" s="295"/>
    </row>
    <row r="4" spans="1:46">
      <c r="AS4" s="295"/>
      <c r="AT4" s="295"/>
    </row>
    <row r="5" spans="1:46" ht="17.25">
      <c r="A5" s="296" t="s">
        <v>517</v>
      </c>
      <c r="B5" s="297"/>
      <c r="C5" s="297"/>
      <c r="D5" s="297"/>
      <c r="E5" s="297"/>
      <c r="F5" s="297"/>
      <c r="G5" s="297"/>
      <c r="H5" s="297"/>
      <c r="I5" s="297"/>
      <c r="J5" s="297"/>
      <c r="K5" s="297"/>
      <c r="L5" s="297"/>
      <c r="M5" s="297"/>
      <c r="N5" s="297"/>
      <c r="O5" s="297"/>
      <c r="P5" s="297"/>
      <c r="Q5" s="297"/>
      <c r="R5" s="297"/>
      <c r="S5" s="297"/>
      <c r="T5" s="297"/>
      <c r="U5" s="297"/>
      <c r="V5" s="297"/>
      <c r="W5" s="297"/>
      <c r="X5" s="297"/>
      <c r="Y5" s="297"/>
      <c r="Z5" s="297"/>
      <c r="AA5" s="297"/>
      <c r="AB5" s="297"/>
      <c r="AC5" s="297"/>
      <c r="AD5" s="297"/>
      <c r="AE5" s="297"/>
      <c r="AF5" s="297"/>
      <c r="AG5" s="297"/>
      <c r="AH5" s="297"/>
      <c r="AI5" s="297"/>
      <c r="AJ5" s="297"/>
      <c r="AK5" s="297"/>
      <c r="AL5" s="297"/>
      <c r="AM5" s="297"/>
      <c r="AN5" s="297"/>
      <c r="AO5" s="297"/>
      <c r="AP5" s="297"/>
      <c r="AQ5" s="297"/>
      <c r="AR5" s="297"/>
      <c r="AS5" s="298"/>
    </row>
    <row r="6" spans="1:46">
      <c r="A6" s="299"/>
      <c r="B6" s="295"/>
      <c r="C6" s="295"/>
      <c r="D6" s="295"/>
      <c r="E6" s="295"/>
      <c r="F6" s="295"/>
      <c r="G6" s="295"/>
      <c r="H6" s="295"/>
      <c r="I6" s="295"/>
      <c r="J6" s="295"/>
      <c r="K6" s="295"/>
      <c r="L6" s="295"/>
      <c r="M6" s="295"/>
      <c r="N6" s="295"/>
      <c r="O6" s="295"/>
      <c r="P6" s="295"/>
      <c r="Q6" s="295"/>
      <c r="R6" s="295"/>
      <c r="S6" s="295"/>
      <c r="T6" s="295"/>
      <c r="U6" s="295"/>
      <c r="V6" s="295"/>
      <c r="W6" s="295"/>
      <c r="X6" s="295"/>
      <c r="Y6" s="295"/>
      <c r="Z6" s="295"/>
      <c r="AA6" s="295"/>
      <c r="AB6" s="295"/>
      <c r="AC6" s="295"/>
      <c r="AD6" s="295"/>
      <c r="AE6" s="295"/>
      <c r="AF6" s="295"/>
      <c r="AG6" s="295"/>
      <c r="AH6" s="295"/>
      <c r="AI6" s="295"/>
      <c r="AJ6" s="295"/>
      <c r="AK6" s="300" t="s">
        <v>518</v>
      </c>
      <c r="AL6" s="300"/>
      <c r="AM6" s="300"/>
      <c r="AN6" s="300"/>
      <c r="AO6" s="295"/>
      <c r="AP6" s="295"/>
      <c r="AQ6" s="295"/>
      <c r="AR6" s="295"/>
    </row>
    <row r="7" spans="1:46" ht="13.5" customHeight="1">
      <c r="A7" s="299"/>
      <c r="B7" s="295"/>
      <c r="C7" s="295"/>
      <c r="D7" s="295"/>
      <c r="E7" s="295"/>
      <c r="F7" s="295"/>
      <c r="G7" s="295"/>
      <c r="H7" s="295"/>
      <c r="I7" s="295"/>
      <c r="J7" s="295"/>
      <c r="K7" s="295"/>
      <c r="L7" s="295"/>
      <c r="M7" s="295"/>
      <c r="N7" s="295"/>
      <c r="O7" s="295"/>
      <c r="P7" s="295"/>
      <c r="Q7" s="295"/>
      <c r="R7" s="295"/>
      <c r="S7" s="295"/>
      <c r="T7" s="295"/>
      <c r="U7" s="295"/>
      <c r="V7" s="295"/>
      <c r="W7" s="295"/>
      <c r="X7" s="295"/>
      <c r="Y7" s="295"/>
      <c r="Z7" s="295"/>
      <c r="AA7" s="295"/>
      <c r="AB7" s="295"/>
      <c r="AC7" s="295"/>
      <c r="AD7" s="295"/>
      <c r="AE7" s="295"/>
      <c r="AF7" s="295"/>
      <c r="AG7" s="295"/>
      <c r="AH7" s="295"/>
      <c r="AI7" s="295"/>
      <c r="AJ7" s="295"/>
      <c r="AK7" s="302"/>
      <c r="AL7" s="303"/>
      <c r="AM7" s="303"/>
      <c r="AN7" s="304"/>
      <c r="AO7" s="1213" t="s">
        <v>519</v>
      </c>
      <c r="AP7" s="305"/>
      <c r="AQ7" s="306" t="s">
        <v>520</v>
      </c>
      <c r="AR7" s="307"/>
    </row>
    <row r="8" spans="1:46">
      <c r="A8" s="299"/>
      <c r="B8" s="295"/>
      <c r="C8" s="295"/>
      <c r="D8" s="295"/>
      <c r="E8" s="295"/>
      <c r="F8" s="295"/>
      <c r="G8" s="295"/>
      <c r="H8" s="295"/>
      <c r="I8" s="295"/>
      <c r="J8" s="295"/>
      <c r="K8" s="295"/>
      <c r="L8" s="295"/>
      <c r="M8" s="295"/>
      <c r="N8" s="295"/>
      <c r="O8" s="295"/>
      <c r="P8" s="295"/>
      <c r="Q8" s="295"/>
      <c r="R8" s="295"/>
      <c r="S8" s="295"/>
      <c r="T8" s="295"/>
      <c r="U8" s="295"/>
      <c r="V8" s="295"/>
      <c r="W8" s="295"/>
      <c r="X8" s="295"/>
      <c r="Y8" s="295"/>
      <c r="Z8" s="295"/>
      <c r="AA8" s="295"/>
      <c r="AB8" s="295"/>
      <c r="AC8" s="295"/>
      <c r="AD8" s="295"/>
      <c r="AE8" s="295"/>
      <c r="AF8" s="295"/>
      <c r="AG8" s="295"/>
      <c r="AH8" s="295"/>
      <c r="AI8" s="295"/>
      <c r="AJ8" s="295"/>
      <c r="AK8" s="308"/>
      <c r="AL8" s="309"/>
      <c r="AM8" s="309"/>
      <c r="AN8" s="310"/>
      <c r="AO8" s="1214"/>
      <c r="AP8" s="311" t="s">
        <v>521</v>
      </c>
      <c r="AQ8" s="312" t="s">
        <v>522</v>
      </c>
      <c r="AR8" s="313" t="s">
        <v>523</v>
      </c>
    </row>
    <row r="9" spans="1:46">
      <c r="A9" s="299"/>
      <c r="B9" s="295"/>
      <c r="C9" s="295"/>
      <c r="D9" s="295"/>
      <c r="E9" s="295"/>
      <c r="F9" s="295"/>
      <c r="G9" s="295"/>
      <c r="H9" s="295"/>
      <c r="I9" s="295"/>
      <c r="J9" s="295"/>
      <c r="K9" s="295"/>
      <c r="L9" s="295"/>
      <c r="M9" s="295"/>
      <c r="N9" s="295"/>
      <c r="O9" s="295"/>
      <c r="P9" s="295"/>
      <c r="Q9" s="295"/>
      <c r="R9" s="295"/>
      <c r="S9" s="295"/>
      <c r="T9" s="295"/>
      <c r="U9" s="295"/>
      <c r="V9" s="295"/>
      <c r="W9" s="295"/>
      <c r="X9" s="295"/>
      <c r="Y9" s="295"/>
      <c r="Z9" s="295"/>
      <c r="AA9" s="295"/>
      <c r="AB9" s="295"/>
      <c r="AC9" s="295"/>
      <c r="AD9" s="295"/>
      <c r="AE9" s="295"/>
      <c r="AF9" s="295"/>
      <c r="AG9" s="295"/>
      <c r="AH9" s="295"/>
      <c r="AI9" s="295"/>
      <c r="AJ9" s="295"/>
      <c r="AK9" s="1215" t="s">
        <v>524</v>
      </c>
      <c r="AL9" s="1216"/>
      <c r="AM9" s="1216"/>
      <c r="AN9" s="1217"/>
      <c r="AO9" s="314">
        <v>817705</v>
      </c>
      <c r="AP9" s="314">
        <v>61798</v>
      </c>
      <c r="AQ9" s="315">
        <v>99000</v>
      </c>
      <c r="AR9" s="316">
        <v>-37.6</v>
      </c>
    </row>
    <row r="10" spans="1:46" ht="13.5" customHeight="1">
      <c r="A10" s="299"/>
      <c r="B10" s="295"/>
      <c r="C10" s="295"/>
      <c r="D10" s="295"/>
      <c r="E10" s="295"/>
      <c r="F10" s="295"/>
      <c r="G10" s="295"/>
      <c r="H10" s="295"/>
      <c r="I10" s="295"/>
      <c r="J10" s="295"/>
      <c r="K10" s="295"/>
      <c r="L10" s="295"/>
      <c r="M10" s="295"/>
      <c r="N10" s="295"/>
      <c r="O10" s="295"/>
      <c r="P10" s="295"/>
      <c r="Q10" s="295"/>
      <c r="R10" s="295"/>
      <c r="S10" s="295"/>
      <c r="T10" s="295"/>
      <c r="U10" s="295"/>
      <c r="V10" s="295"/>
      <c r="W10" s="295"/>
      <c r="X10" s="295"/>
      <c r="Y10" s="295"/>
      <c r="Z10" s="295"/>
      <c r="AA10" s="295"/>
      <c r="AB10" s="295"/>
      <c r="AC10" s="295"/>
      <c r="AD10" s="295"/>
      <c r="AE10" s="295"/>
      <c r="AF10" s="295"/>
      <c r="AG10" s="295"/>
      <c r="AH10" s="295"/>
      <c r="AI10" s="295"/>
      <c r="AJ10" s="295"/>
      <c r="AK10" s="1215" t="s">
        <v>525</v>
      </c>
      <c r="AL10" s="1216"/>
      <c r="AM10" s="1216"/>
      <c r="AN10" s="1217"/>
      <c r="AO10" s="317">
        <v>178990</v>
      </c>
      <c r="AP10" s="317">
        <v>13527</v>
      </c>
      <c r="AQ10" s="318">
        <v>14922</v>
      </c>
      <c r="AR10" s="319">
        <v>-9.3000000000000007</v>
      </c>
    </row>
    <row r="11" spans="1:46" ht="13.5" customHeight="1">
      <c r="A11" s="299"/>
      <c r="B11" s="295"/>
      <c r="C11" s="295"/>
      <c r="D11" s="295"/>
      <c r="E11" s="295"/>
      <c r="F11" s="295"/>
      <c r="G11" s="295"/>
      <c r="H11" s="295"/>
      <c r="I11" s="295"/>
      <c r="J11" s="295"/>
      <c r="K11" s="295"/>
      <c r="L11" s="295"/>
      <c r="M11" s="295"/>
      <c r="N11" s="295"/>
      <c r="O11" s="295"/>
      <c r="P11" s="295"/>
      <c r="Q11" s="295"/>
      <c r="R11" s="295"/>
      <c r="S11" s="295"/>
      <c r="T11" s="295"/>
      <c r="U11" s="295"/>
      <c r="V11" s="295"/>
      <c r="W11" s="295"/>
      <c r="X11" s="295"/>
      <c r="Y11" s="295"/>
      <c r="Z11" s="295"/>
      <c r="AA11" s="295"/>
      <c r="AB11" s="295"/>
      <c r="AC11" s="295"/>
      <c r="AD11" s="295"/>
      <c r="AE11" s="295"/>
      <c r="AF11" s="295"/>
      <c r="AG11" s="295"/>
      <c r="AH11" s="295"/>
      <c r="AI11" s="295"/>
      <c r="AJ11" s="295"/>
      <c r="AK11" s="1215" t="s">
        <v>526</v>
      </c>
      <c r="AL11" s="1216"/>
      <c r="AM11" s="1216"/>
      <c r="AN11" s="1217"/>
      <c r="AO11" s="317" t="s">
        <v>527</v>
      </c>
      <c r="AP11" s="317" t="s">
        <v>527</v>
      </c>
      <c r="AQ11" s="318">
        <v>769</v>
      </c>
      <c r="AR11" s="319" t="s">
        <v>527</v>
      </c>
    </row>
    <row r="12" spans="1:46" ht="13.5" customHeight="1">
      <c r="A12" s="299"/>
      <c r="B12" s="295"/>
      <c r="C12" s="295"/>
      <c r="D12" s="295"/>
      <c r="E12" s="295"/>
      <c r="F12" s="295"/>
      <c r="G12" s="295"/>
      <c r="H12" s="295"/>
      <c r="I12" s="295"/>
      <c r="J12" s="295"/>
      <c r="K12" s="295"/>
      <c r="L12" s="295"/>
      <c r="M12" s="295"/>
      <c r="N12" s="295"/>
      <c r="O12" s="295"/>
      <c r="P12" s="295"/>
      <c r="Q12" s="295"/>
      <c r="R12" s="295"/>
      <c r="S12" s="295"/>
      <c r="T12" s="295"/>
      <c r="U12" s="295"/>
      <c r="V12" s="295"/>
      <c r="W12" s="295"/>
      <c r="X12" s="295"/>
      <c r="Y12" s="295"/>
      <c r="Z12" s="295"/>
      <c r="AA12" s="295"/>
      <c r="AB12" s="295"/>
      <c r="AC12" s="295"/>
      <c r="AD12" s="295"/>
      <c r="AE12" s="295"/>
      <c r="AF12" s="295"/>
      <c r="AG12" s="295"/>
      <c r="AH12" s="295"/>
      <c r="AI12" s="295"/>
      <c r="AJ12" s="295"/>
      <c r="AK12" s="1215" t="s">
        <v>528</v>
      </c>
      <c r="AL12" s="1216"/>
      <c r="AM12" s="1216"/>
      <c r="AN12" s="1217"/>
      <c r="AO12" s="317" t="s">
        <v>527</v>
      </c>
      <c r="AP12" s="317" t="s">
        <v>527</v>
      </c>
      <c r="AQ12" s="318" t="s">
        <v>527</v>
      </c>
      <c r="AR12" s="319" t="s">
        <v>527</v>
      </c>
    </row>
    <row r="13" spans="1:46" ht="13.5" customHeight="1">
      <c r="A13" s="299"/>
      <c r="B13" s="295"/>
      <c r="C13" s="295"/>
      <c r="D13" s="295"/>
      <c r="E13" s="295"/>
      <c r="F13" s="295"/>
      <c r="G13" s="295"/>
      <c r="H13" s="295"/>
      <c r="I13" s="295"/>
      <c r="J13" s="295"/>
      <c r="K13" s="295"/>
      <c r="L13" s="295"/>
      <c r="M13" s="295"/>
      <c r="N13" s="295"/>
      <c r="O13" s="295"/>
      <c r="P13" s="295"/>
      <c r="Q13" s="295"/>
      <c r="R13" s="295"/>
      <c r="S13" s="295"/>
      <c r="T13" s="295"/>
      <c r="U13" s="295"/>
      <c r="V13" s="295"/>
      <c r="W13" s="295"/>
      <c r="X13" s="295"/>
      <c r="Y13" s="295"/>
      <c r="Z13" s="295"/>
      <c r="AA13" s="295"/>
      <c r="AB13" s="295"/>
      <c r="AC13" s="295"/>
      <c r="AD13" s="295"/>
      <c r="AE13" s="295"/>
      <c r="AF13" s="295"/>
      <c r="AG13" s="295"/>
      <c r="AH13" s="295"/>
      <c r="AI13" s="295"/>
      <c r="AJ13" s="295"/>
      <c r="AK13" s="1215" t="s">
        <v>529</v>
      </c>
      <c r="AL13" s="1216"/>
      <c r="AM13" s="1216"/>
      <c r="AN13" s="1217"/>
      <c r="AO13" s="317">
        <v>68264</v>
      </c>
      <c r="AP13" s="317">
        <v>5159</v>
      </c>
      <c r="AQ13" s="318">
        <v>4122</v>
      </c>
      <c r="AR13" s="319">
        <v>25.2</v>
      </c>
    </row>
    <row r="14" spans="1:46" ht="13.5" customHeight="1">
      <c r="A14" s="299"/>
      <c r="B14" s="295"/>
      <c r="C14" s="295"/>
      <c r="D14" s="295"/>
      <c r="E14" s="295"/>
      <c r="F14" s="295"/>
      <c r="G14" s="295"/>
      <c r="H14" s="295"/>
      <c r="I14" s="295"/>
      <c r="J14" s="295"/>
      <c r="K14" s="295"/>
      <c r="L14" s="295"/>
      <c r="M14" s="295"/>
      <c r="N14" s="295"/>
      <c r="O14" s="295"/>
      <c r="P14" s="295"/>
      <c r="Q14" s="295"/>
      <c r="R14" s="295"/>
      <c r="S14" s="295"/>
      <c r="T14" s="295"/>
      <c r="U14" s="295"/>
      <c r="V14" s="295"/>
      <c r="W14" s="295"/>
      <c r="X14" s="295"/>
      <c r="Y14" s="295"/>
      <c r="Z14" s="295"/>
      <c r="AA14" s="295"/>
      <c r="AB14" s="295"/>
      <c r="AC14" s="295"/>
      <c r="AD14" s="295"/>
      <c r="AE14" s="295"/>
      <c r="AF14" s="295"/>
      <c r="AG14" s="295"/>
      <c r="AH14" s="295"/>
      <c r="AI14" s="295"/>
      <c r="AJ14" s="295"/>
      <c r="AK14" s="1215" t="s">
        <v>530</v>
      </c>
      <c r="AL14" s="1216"/>
      <c r="AM14" s="1216"/>
      <c r="AN14" s="1217"/>
      <c r="AO14" s="317">
        <v>4478</v>
      </c>
      <c r="AP14" s="317">
        <v>338</v>
      </c>
      <c r="AQ14" s="318">
        <v>2449</v>
      </c>
      <c r="AR14" s="319">
        <v>-86.2</v>
      </c>
    </row>
    <row r="15" spans="1:46" ht="13.5" customHeight="1">
      <c r="A15" s="299"/>
      <c r="B15" s="295"/>
      <c r="C15" s="295"/>
      <c r="D15" s="295"/>
      <c r="E15" s="295"/>
      <c r="F15" s="295"/>
      <c r="G15" s="295"/>
      <c r="H15" s="295"/>
      <c r="I15" s="295"/>
      <c r="J15" s="295"/>
      <c r="K15" s="295"/>
      <c r="L15" s="295"/>
      <c r="M15" s="295"/>
      <c r="N15" s="295"/>
      <c r="O15" s="295"/>
      <c r="P15" s="295"/>
      <c r="Q15" s="295"/>
      <c r="R15" s="295"/>
      <c r="S15" s="295"/>
      <c r="T15" s="295"/>
      <c r="U15" s="295"/>
      <c r="V15" s="295"/>
      <c r="W15" s="295"/>
      <c r="X15" s="295"/>
      <c r="Y15" s="295"/>
      <c r="Z15" s="295"/>
      <c r="AA15" s="295"/>
      <c r="AB15" s="295"/>
      <c r="AC15" s="295"/>
      <c r="AD15" s="295"/>
      <c r="AE15" s="295"/>
      <c r="AF15" s="295"/>
      <c r="AG15" s="295"/>
      <c r="AH15" s="295"/>
      <c r="AI15" s="295"/>
      <c r="AJ15" s="295"/>
      <c r="AK15" s="1221" t="s">
        <v>531</v>
      </c>
      <c r="AL15" s="1222"/>
      <c r="AM15" s="1222"/>
      <c r="AN15" s="1223"/>
      <c r="AO15" s="317">
        <v>-78053</v>
      </c>
      <c r="AP15" s="317">
        <v>-5899</v>
      </c>
      <c r="AQ15" s="318">
        <v>-7484</v>
      </c>
      <c r="AR15" s="319">
        <v>-21.2</v>
      </c>
    </row>
    <row r="16" spans="1:46">
      <c r="A16" s="299"/>
      <c r="B16" s="295"/>
      <c r="C16" s="295"/>
      <c r="D16" s="295"/>
      <c r="E16" s="295"/>
      <c r="F16" s="295"/>
      <c r="G16" s="295"/>
      <c r="H16" s="295"/>
      <c r="I16" s="295"/>
      <c r="J16" s="295"/>
      <c r="K16" s="295"/>
      <c r="L16" s="295"/>
      <c r="M16" s="295"/>
      <c r="N16" s="295"/>
      <c r="O16" s="295"/>
      <c r="P16" s="295"/>
      <c r="Q16" s="295"/>
      <c r="R16" s="295"/>
      <c r="S16" s="295"/>
      <c r="T16" s="295"/>
      <c r="U16" s="295"/>
      <c r="V16" s="295"/>
      <c r="W16" s="295"/>
      <c r="X16" s="295"/>
      <c r="Y16" s="295"/>
      <c r="Z16" s="295"/>
      <c r="AA16" s="295"/>
      <c r="AB16" s="295"/>
      <c r="AC16" s="295"/>
      <c r="AD16" s="295"/>
      <c r="AE16" s="295"/>
      <c r="AF16" s="295"/>
      <c r="AG16" s="295"/>
      <c r="AH16" s="295"/>
      <c r="AI16" s="295"/>
      <c r="AJ16" s="295"/>
      <c r="AK16" s="1221" t="s">
        <v>189</v>
      </c>
      <c r="AL16" s="1222"/>
      <c r="AM16" s="1222"/>
      <c r="AN16" s="1223"/>
      <c r="AO16" s="317">
        <v>991384</v>
      </c>
      <c r="AP16" s="317">
        <v>74923</v>
      </c>
      <c r="AQ16" s="318">
        <v>113777</v>
      </c>
      <c r="AR16" s="319">
        <v>-34.1</v>
      </c>
    </row>
    <row r="17" spans="1:46">
      <c r="A17" s="299"/>
      <c r="B17" s="295"/>
      <c r="C17" s="295"/>
      <c r="D17" s="295"/>
      <c r="E17" s="295"/>
      <c r="F17" s="295"/>
      <c r="G17" s="295"/>
      <c r="H17" s="295"/>
      <c r="I17" s="295"/>
      <c r="J17" s="295"/>
      <c r="K17" s="295"/>
      <c r="L17" s="295"/>
      <c r="M17" s="295"/>
      <c r="N17" s="295"/>
      <c r="O17" s="295"/>
      <c r="P17" s="295"/>
      <c r="Q17" s="295"/>
      <c r="R17" s="295"/>
      <c r="S17" s="295"/>
      <c r="T17" s="295"/>
      <c r="U17" s="295"/>
      <c r="V17" s="295"/>
      <c r="W17" s="295"/>
      <c r="X17" s="295"/>
      <c r="Y17" s="295"/>
      <c r="Z17" s="295"/>
      <c r="AA17" s="295"/>
      <c r="AB17" s="295"/>
      <c r="AC17" s="295"/>
      <c r="AD17" s="295"/>
      <c r="AE17" s="295"/>
      <c r="AF17" s="295"/>
      <c r="AG17" s="295"/>
      <c r="AH17" s="295"/>
      <c r="AI17" s="295"/>
      <c r="AJ17" s="295"/>
      <c r="AK17" s="295"/>
      <c r="AL17" s="295"/>
      <c r="AM17" s="295"/>
      <c r="AN17" s="295"/>
      <c r="AO17" s="295"/>
      <c r="AP17" s="295"/>
      <c r="AQ17" s="295"/>
      <c r="AR17" s="320"/>
    </row>
    <row r="18" spans="1:46">
      <c r="A18" s="299"/>
      <c r="B18" s="295"/>
      <c r="C18" s="295"/>
      <c r="D18" s="295"/>
      <c r="E18" s="295"/>
      <c r="F18" s="295"/>
      <c r="G18" s="295"/>
      <c r="H18" s="295"/>
      <c r="I18" s="295"/>
      <c r="J18" s="295"/>
      <c r="K18" s="295"/>
      <c r="L18" s="295"/>
      <c r="M18" s="295"/>
      <c r="N18" s="295"/>
      <c r="O18" s="295"/>
      <c r="P18" s="295"/>
      <c r="Q18" s="295"/>
      <c r="R18" s="295"/>
      <c r="S18" s="295"/>
      <c r="T18" s="295"/>
      <c r="U18" s="295"/>
      <c r="V18" s="295"/>
      <c r="W18" s="295"/>
      <c r="X18" s="295"/>
      <c r="Y18" s="295"/>
      <c r="Z18" s="295"/>
      <c r="AA18" s="295"/>
      <c r="AB18" s="295"/>
      <c r="AC18" s="295"/>
      <c r="AD18" s="295"/>
      <c r="AE18" s="295"/>
      <c r="AF18" s="295"/>
      <c r="AG18" s="295"/>
      <c r="AH18" s="295"/>
      <c r="AI18" s="295"/>
      <c r="AJ18" s="295"/>
      <c r="AK18" s="295"/>
      <c r="AL18" s="295"/>
      <c r="AM18" s="295"/>
      <c r="AN18" s="295"/>
      <c r="AO18" s="295"/>
      <c r="AP18" s="295"/>
      <c r="AQ18" s="321"/>
      <c r="AR18" s="321"/>
    </row>
    <row r="19" spans="1:46">
      <c r="A19" s="299"/>
      <c r="B19" s="295"/>
      <c r="C19" s="295"/>
      <c r="D19" s="295"/>
      <c r="E19" s="295"/>
      <c r="F19" s="295"/>
      <c r="G19" s="295"/>
      <c r="H19" s="295"/>
      <c r="I19" s="295"/>
      <c r="J19" s="295"/>
      <c r="K19" s="295"/>
      <c r="L19" s="295"/>
      <c r="M19" s="295"/>
      <c r="N19" s="295"/>
      <c r="O19" s="295"/>
      <c r="P19" s="295"/>
      <c r="Q19" s="295"/>
      <c r="R19" s="295"/>
      <c r="S19" s="295"/>
      <c r="T19" s="295"/>
      <c r="U19" s="295"/>
      <c r="V19" s="295"/>
      <c r="W19" s="295"/>
      <c r="X19" s="295"/>
      <c r="Y19" s="295"/>
      <c r="Z19" s="295"/>
      <c r="AA19" s="295"/>
      <c r="AB19" s="295"/>
      <c r="AC19" s="295"/>
      <c r="AD19" s="295"/>
      <c r="AE19" s="295"/>
      <c r="AF19" s="295"/>
      <c r="AG19" s="295"/>
      <c r="AH19" s="295"/>
      <c r="AI19" s="295"/>
      <c r="AJ19" s="295"/>
      <c r="AK19" s="295" t="s">
        <v>532</v>
      </c>
      <c r="AL19" s="295"/>
      <c r="AM19" s="295"/>
      <c r="AN19" s="295"/>
      <c r="AO19" s="295"/>
      <c r="AP19" s="295"/>
      <c r="AQ19" s="295"/>
      <c r="AR19" s="295"/>
    </row>
    <row r="20" spans="1:46">
      <c r="A20" s="299"/>
      <c r="B20" s="295"/>
      <c r="C20" s="295"/>
      <c r="D20" s="295"/>
      <c r="E20" s="295"/>
      <c r="F20" s="295"/>
      <c r="G20" s="295"/>
      <c r="H20" s="295"/>
      <c r="I20" s="295"/>
      <c r="J20" s="295"/>
      <c r="K20" s="295"/>
      <c r="L20" s="295"/>
      <c r="M20" s="295"/>
      <c r="N20" s="295"/>
      <c r="O20" s="295"/>
      <c r="P20" s="295"/>
      <c r="Q20" s="295"/>
      <c r="R20" s="295"/>
      <c r="S20" s="295"/>
      <c r="T20" s="295"/>
      <c r="U20" s="295"/>
      <c r="V20" s="295"/>
      <c r="W20" s="295"/>
      <c r="X20" s="295"/>
      <c r="Y20" s="295"/>
      <c r="Z20" s="295"/>
      <c r="AA20" s="295"/>
      <c r="AB20" s="295"/>
      <c r="AC20" s="295"/>
      <c r="AD20" s="295"/>
      <c r="AE20" s="295"/>
      <c r="AF20" s="295"/>
      <c r="AG20" s="295"/>
      <c r="AH20" s="295"/>
      <c r="AI20" s="295"/>
      <c r="AJ20" s="295"/>
      <c r="AK20" s="322"/>
      <c r="AL20" s="323"/>
      <c r="AM20" s="323"/>
      <c r="AN20" s="324"/>
      <c r="AO20" s="325" t="s">
        <v>533</v>
      </c>
      <c r="AP20" s="326" t="s">
        <v>534</v>
      </c>
      <c r="AQ20" s="327" t="s">
        <v>535</v>
      </c>
      <c r="AR20" s="328"/>
    </row>
    <row r="21" spans="1:46" s="334" customFormat="1">
      <c r="A21" s="329"/>
      <c r="B21" s="300"/>
      <c r="C21" s="300"/>
      <c r="D21" s="300"/>
      <c r="E21" s="300"/>
      <c r="F21" s="300"/>
      <c r="G21" s="300"/>
      <c r="H21" s="300"/>
      <c r="I21" s="300"/>
      <c r="J21" s="300"/>
      <c r="K21" s="300"/>
      <c r="L21" s="300"/>
      <c r="M21" s="300"/>
      <c r="N21" s="300"/>
      <c r="O21" s="300"/>
      <c r="P21" s="300"/>
      <c r="Q21" s="300"/>
      <c r="R21" s="300"/>
      <c r="S21" s="300"/>
      <c r="T21" s="300"/>
      <c r="U21" s="300"/>
      <c r="V21" s="300"/>
      <c r="W21" s="300"/>
      <c r="X21" s="300"/>
      <c r="Y21" s="300"/>
      <c r="Z21" s="300"/>
      <c r="AA21" s="300"/>
      <c r="AB21" s="300"/>
      <c r="AC21" s="300"/>
      <c r="AD21" s="300"/>
      <c r="AE21" s="300"/>
      <c r="AF21" s="300"/>
      <c r="AG21" s="300"/>
      <c r="AH21" s="300"/>
      <c r="AI21" s="300"/>
      <c r="AJ21" s="300"/>
      <c r="AK21" s="1224" t="s">
        <v>536</v>
      </c>
      <c r="AL21" s="1225"/>
      <c r="AM21" s="1225"/>
      <c r="AN21" s="1226"/>
      <c r="AO21" s="330">
        <v>6.73</v>
      </c>
      <c r="AP21" s="331">
        <v>10.16</v>
      </c>
      <c r="AQ21" s="332">
        <v>-3.43</v>
      </c>
      <c r="AR21" s="300"/>
      <c r="AS21" s="333"/>
      <c r="AT21" s="329"/>
    </row>
    <row r="22" spans="1:46" s="334" customFormat="1">
      <c r="A22" s="329"/>
      <c r="B22" s="300"/>
      <c r="C22" s="300"/>
      <c r="D22" s="300"/>
      <c r="E22" s="300"/>
      <c r="F22" s="300"/>
      <c r="G22" s="300"/>
      <c r="H22" s="300"/>
      <c r="I22" s="300"/>
      <c r="J22" s="300"/>
      <c r="K22" s="300"/>
      <c r="L22" s="300"/>
      <c r="M22" s="300"/>
      <c r="N22" s="300"/>
      <c r="O22" s="300"/>
      <c r="P22" s="300"/>
      <c r="Q22" s="300"/>
      <c r="R22" s="300"/>
      <c r="S22" s="300"/>
      <c r="T22" s="300"/>
      <c r="U22" s="300"/>
      <c r="V22" s="300"/>
      <c r="W22" s="300"/>
      <c r="X22" s="300"/>
      <c r="Y22" s="300"/>
      <c r="Z22" s="300"/>
      <c r="AA22" s="300"/>
      <c r="AB22" s="300"/>
      <c r="AC22" s="300"/>
      <c r="AD22" s="300"/>
      <c r="AE22" s="300"/>
      <c r="AF22" s="300"/>
      <c r="AG22" s="300"/>
      <c r="AH22" s="300"/>
      <c r="AI22" s="300"/>
      <c r="AJ22" s="300"/>
      <c r="AK22" s="1224" t="s">
        <v>537</v>
      </c>
      <c r="AL22" s="1225"/>
      <c r="AM22" s="1225"/>
      <c r="AN22" s="1226"/>
      <c r="AO22" s="335">
        <v>95.9</v>
      </c>
      <c r="AP22" s="336">
        <v>96.4</v>
      </c>
      <c r="AQ22" s="337">
        <v>-0.5</v>
      </c>
      <c r="AR22" s="321"/>
      <c r="AS22" s="333"/>
      <c r="AT22" s="329"/>
    </row>
    <row r="23" spans="1:46" s="334" customFormat="1">
      <c r="A23" s="329"/>
      <c r="B23" s="300"/>
      <c r="C23" s="300"/>
      <c r="D23" s="300"/>
      <c r="E23" s="300"/>
      <c r="F23" s="300"/>
      <c r="G23" s="300"/>
      <c r="H23" s="300"/>
      <c r="I23" s="300"/>
      <c r="J23" s="300"/>
      <c r="K23" s="300"/>
      <c r="L23" s="300"/>
      <c r="M23" s="300"/>
      <c r="N23" s="300"/>
      <c r="O23" s="300"/>
      <c r="P23" s="300"/>
      <c r="Q23" s="300"/>
      <c r="R23" s="300"/>
      <c r="S23" s="300"/>
      <c r="T23" s="300"/>
      <c r="U23" s="300"/>
      <c r="V23" s="300"/>
      <c r="W23" s="300"/>
      <c r="X23" s="300"/>
      <c r="Y23" s="300"/>
      <c r="Z23" s="300"/>
      <c r="AA23" s="300"/>
      <c r="AB23" s="300"/>
      <c r="AC23" s="300"/>
      <c r="AD23" s="300"/>
      <c r="AE23" s="300"/>
      <c r="AF23" s="300"/>
      <c r="AG23" s="300"/>
      <c r="AH23" s="300"/>
      <c r="AI23" s="300"/>
      <c r="AJ23" s="300"/>
      <c r="AK23" s="300"/>
      <c r="AL23" s="300"/>
      <c r="AM23" s="300"/>
      <c r="AN23" s="300"/>
      <c r="AO23" s="300"/>
      <c r="AP23" s="321"/>
      <c r="AQ23" s="321"/>
      <c r="AR23" s="321"/>
      <c r="AS23" s="333"/>
      <c r="AT23" s="329"/>
    </row>
    <row r="24" spans="1:46" s="334" customFormat="1">
      <c r="A24" s="329"/>
      <c r="B24" s="300"/>
      <c r="C24" s="300"/>
      <c r="D24" s="300"/>
      <c r="E24" s="300"/>
      <c r="F24" s="300"/>
      <c r="G24" s="300"/>
      <c r="H24" s="300"/>
      <c r="I24" s="300"/>
      <c r="J24" s="300"/>
      <c r="K24" s="300"/>
      <c r="L24" s="300"/>
      <c r="M24" s="300"/>
      <c r="N24" s="300"/>
      <c r="O24" s="300"/>
      <c r="P24" s="300"/>
      <c r="Q24" s="300"/>
      <c r="R24" s="300"/>
      <c r="S24" s="300"/>
      <c r="T24" s="300"/>
      <c r="U24" s="300"/>
      <c r="V24" s="300"/>
      <c r="W24" s="300"/>
      <c r="X24" s="300"/>
      <c r="Y24" s="300"/>
      <c r="Z24" s="300"/>
      <c r="AA24" s="300"/>
      <c r="AB24" s="300"/>
      <c r="AC24" s="300"/>
      <c r="AD24" s="300"/>
      <c r="AE24" s="300"/>
      <c r="AF24" s="300"/>
      <c r="AG24" s="300"/>
      <c r="AH24" s="300"/>
      <c r="AI24" s="300"/>
      <c r="AJ24" s="300"/>
      <c r="AK24" s="300"/>
      <c r="AL24" s="300"/>
      <c r="AM24" s="300"/>
      <c r="AN24" s="300"/>
      <c r="AO24" s="300"/>
      <c r="AP24" s="321"/>
      <c r="AQ24" s="321"/>
      <c r="AR24" s="321"/>
      <c r="AS24" s="333"/>
      <c r="AT24" s="329"/>
    </row>
    <row r="25" spans="1:46" s="334" customFormat="1">
      <c r="A25" s="338"/>
      <c r="B25" s="339"/>
      <c r="C25" s="339"/>
      <c r="D25" s="339"/>
      <c r="E25" s="339"/>
      <c r="F25" s="339"/>
      <c r="G25" s="339"/>
      <c r="H25" s="339"/>
      <c r="I25" s="339"/>
      <c r="J25" s="339"/>
      <c r="K25" s="339"/>
      <c r="L25" s="339"/>
      <c r="M25" s="339"/>
      <c r="N25" s="339"/>
      <c r="O25" s="339"/>
      <c r="P25" s="339"/>
      <c r="Q25" s="339"/>
      <c r="R25" s="339"/>
      <c r="S25" s="339"/>
      <c r="T25" s="339"/>
      <c r="U25" s="339"/>
      <c r="V25" s="339"/>
      <c r="W25" s="339"/>
      <c r="X25" s="339"/>
      <c r="Y25" s="339"/>
      <c r="Z25" s="339"/>
      <c r="AA25" s="339"/>
      <c r="AB25" s="339"/>
      <c r="AC25" s="339"/>
      <c r="AD25" s="339"/>
      <c r="AE25" s="339"/>
      <c r="AF25" s="339"/>
      <c r="AG25" s="339"/>
      <c r="AH25" s="339"/>
      <c r="AI25" s="339"/>
      <c r="AJ25" s="339"/>
      <c r="AK25" s="339"/>
      <c r="AL25" s="339"/>
      <c r="AM25" s="339"/>
      <c r="AN25" s="339"/>
      <c r="AO25" s="339"/>
      <c r="AP25" s="340"/>
      <c r="AQ25" s="340"/>
      <c r="AR25" s="340"/>
      <c r="AS25" s="341"/>
      <c r="AT25" s="329"/>
    </row>
    <row r="26" spans="1:46" s="334" customFormat="1">
      <c r="A26" s="300" t="s">
        <v>538</v>
      </c>
      <c r="B26" s="300"/>
      <c r="C26" s="300"/>
      <c r="D26" s="300"/>
      <c r="E26" s="300"/>
      <c r="F26" s="300"/>
      <c r="G26" s="300"/>
      <c r="H26" s="300"/>
      <c r="I26" s="300"/>
      <c r="J26" s="300"/>
      <c r="K26" s="300"/>
      <c r="L26" s="300"/>
      <c r="M26" s="300"/>
      <c r="N26" s="300"/>
      <c r="O26" s="300"/>
      <c r="P26" s="300"/>
      <c r="Q26" s="300"/>
      <c r="R26" s="300"/>
      <c r="S26" s="300"/>
      <c r="T26" s="300"/>
      <c r="U26" s="300"/>
      <c r="V26" s="300"/>
      <c r="W26" s="300"/>
      <c r="X26" s="300"/>
      <c r="Y26" s="300"/>
      <c r="Z26" s="300"/>
      <c r="AA26" s="300"/>
      <c r="AB26" s="300"/>
      <c r="AC26" s="300"/>
      <c r="AD26" s="300"/>
      <c r="AE26" s="300"/>
      <c r="AF26" s="300"/>
      <c r="AG26" s="300"/>
      <c r="AH26" s="300"/>
      <c r="AI26" s="300"/>
      <c r="AJ26" s="300"/>
      <c r="AK26" s="300"/>
      <c r="AL26" s="300"/>
      <c r="AM26" s="300"/>
      <c r="AN26" s="300"/>
      <c r="AO26" s="300"/>
      <c r="AP26" s="321"/>
      <c r="AQ26" s="321"/>
      <c r="AR26" s="321"/>
      <c r="AS26" s="300"/>
      <c r="AT26" s="300"/>
    </row>
    <row r="27" spans="1:46">
      <c r="A27" s="342"/>
      <c r="AO27" s="295"/>
      <c r="AP27" s="295"/>
      <c r="AQ27" s="295"/>
      <c r="AR27" s="295"/>
      <c r="AS27" s="295"/>
      <c r="AT27" s="295"/>
    </row>
    <row r="28" spans="1:46" ht="17.25">
      <c r="A28" s="296" t="s">
        <v>539</v>
      </c>
      <c r="B28" s="297"/>
      <c r="C28" s="297"/>
      <c r="D28" s="297"/>
      <c r="E28" s="297"/>
      <c r="F28" s="297"/>
      <c r="G28" s="297"/>
      <c r="H28" s="297"/>
      <c r="I28" s="297"/>
      <c r="J28" s="297"/>
      <c r="K28" s="297"/>
      <c r="L28" s="297"/>
      <c r="M28" s="297"/>
      <c r="N28" s="297"/>
      <c r="O28" s="297"/>
      <c r="P28" s="297"/>
      <c r="Q28" s="297"/>
      <c r="R28" s="297"/>
      <c r="S28" s="297"/>
      <c r="T28" s="297"/>
      <c r="U28" s="297"/>
      <c r="V28" s="297"/>
      <c r="W28" s="297"/>
      <c r="X28" s="297"/>
      <c r="Y28" s="297"/>
      <c r="Z28" s="297"/>
      <c r="AA28" s="297"/>
      <c r="AB28" s="297"/>
      <c r="AC28" s="297"/>
      <c r="AD28" s="297"/>
      <c r="AE28" s="297"/>
      <c r="AF28" s="297"/>
      <c r="AG28" s="297"/>
      <c r="AH28" s="297"/>
      <c r="AI28" s="297"/>
      <c r="AJ28" s="297"/>
      <c r="AK28" s="297"/>
      <c r="AL28" s="297"/>
      <c r="AM28" s="297"/>
      <c r="AN28" s="297"/>
      <c r="AO28" s="297"/>
      <c r="AP28" s="297"/>
      <c r="AQ28" s="297"/>
      <c r="AR28" s="297"/>
      <c r="AS28" s="343"/>
    </row>
    <row r="29" spans="1:46">
      <c r="A29" s="299"/>
      <c r="B29" s="295"/>
      <c r="C29" s="295"/>
      <c r="D29" s="295"/>
      <c r="E29" s="295"/>
      <c r="F29" s="295"/>
      <c r="G29" s="295"/>
      <c r="H29" s="295"/>
      <c r="I29" s="295"/>
      <c r="J29" s="295"/>
      <c r="K29" s="295"/>
      <c r="L29" s="295"/>
      <c r="M29" s="295"/>
      <c r="N29" s="295"/>
      <c r="O29" s="295"/>
      <c r="P29" s="295"/>
      <c r="Q29" s="295"/>
      <c r="R29" s="295"/>
      <c r="S29" s="295"/>
      <c r="T29" s="295"/>
      <c r="U29" s="295"/>
      <c r="V29" s="295"/>
      <c r="W29" s="295"/>
      <c r="X29" s="295"/>
      <c r="Y29" s="295"/>
      <c r="Z29" s="295"/>
      <c r="AA29" s="295"/>
      <c r="AB29" s="295"/>
      <c r="AC29" s="295"/>
      <c r="AD29" s="295"/>
      <c r="AE29" s="295"/>
      <c r="AF29" s="295"/>
      <c r="AG29" s="295"/>
      <c r="AH29" s="295"/>
      <c r="AI29" s="295"/>
      <c r="AJ29" s="295"/>
      <c r="AK29" s="300" t="s">
        <v>540</v>
      </c>
      <c r="AL29" s="300"/>
      <c r="AM29" s="300"/>
      <c r="AN29" s="300"/>
      <c r="AO29" s="295"/>
      <c r="AP29" s="295"/>
      <c r="AQ29" s="295"/>
      <c r="AR29" s="295"/>
      <c r="AS29" s="344"/>
    </row>
    <row r="30" spans="1:46" ht="13.5" customHeight="1">
      <c r="A30" s="299"/>
      <c r="B30" s="295"/>
      <c r="C30" s="295"/>
      <c r="D30" s="295"/>
      <c r="E30" s="295"/>
      <c r="F30" s="295"/>
      <c r="G30" s="295"/>
      <c r="H30" s="295"/>
      <c r="I30" s="295"/>
      <c r="J30" s="295"/>
      <c r="K30" s="295"/>
      <c r="L30" s="295"/>
      <c r="M30" s="295"/>
      <c r="N30" s="295"/>
      <c r="O30" s="295"/>
      <c r="P30" s="295"/>
      <c r="Q30" s="295"/>
      <c r="R30" s="295"/>
      <c r="S30" s="295"/>
      <c r="T30" s="295"/>
      <c r="U30" s="295"/>
      <c r="V30" s="295"/>
      <c r="W30" s="295"/>
      <c r="X30" s="295"/>
      <c r="Y30" s="295"/>
      <c r="Z30" s="295"/>
      <c r="AA30" s="295"/>
      <c r="AB30" s="295"/>
      <c r="AC30" s="295"/>
      <c r="AD30" s="295"/>
      <c r="AE30" s="295"/>
      <c r="AF30" s="295"/>
      <c r="AG30" s="295"/>
      <c r="AH30" s="295"/>
      <c r="AI30" s="295"/>
      <c r="AJ30" s="295"/>
      <c r="AK30" s="302"/>
      <c r="AL30" s="303"/>
      <c r="AM30" s="303"/>
      <c r="AN30" s="304"/>
      <c r="AO30" s="1213" t="s">
        <v>519</v>
      </c>
      <c r="AP30" s="305"/>
      <c r="AQ30" s="306" t="s">
        <v>520</v>
      </c>
      <c r="AR30" s="307"/>
    </row>
    <row r="31" spans="1:46">
      <c r="A31" s="299"/>
      <c r="B31" s="295"/>
      <c r="C31" s="295"/>
      <c r="D31" s="295"/>
      <c r="E31" s="295"/>
      <c r="F31" s="295"/>
      <c r="G31" s="295"/>
      <c r="H31" s="295"/>
      <c r="I31" s="295"/>
      <c r="J31" s="295"/>
      <c r="K31" s="295"/>
      <c r="L31" s="295"/>
      <c r="M31" s="295"/>
      <c r="N31" s="295"/>
      <c r="O31" s="295"/>
      <c r="P31" s="295"/>
      <c r="Q31" s="295"/>
      <c r="R31" s="295"/>
      <c r="S31" s="295"/>
      <c r="T31" s="295"/>
      <c r="U31" s="295"/>
      <c r="V31" s="295"/>
      <c r="W31" s="295"/>
      <c r="X31" s="295"/>
      <c r="Y31" s="295"/>
      <c r="Z31" s="295"/>
      <c r="AA31" s="295"/>
      <c r="AB31" s="295"/>
      <c r="AC31" s="295"/>
      <c r="AD31" s="295"/>
      <c r="AE31" s="295"/>
      <c r="AF31" s="295"/>
      <c r="AG31" s="295"/>
      <c r="AH31" s="295"/>
      <c r="AI31" s="295"/>
      <c r="AJ31" s="295"/>
      <c r="AK31" s="308"/>
      <c r="AL31" s="309"/>
      <c r="AM31" s="309"/>
      <c r="AN31" s="310"/>
      <c r="AO31" s="1214"/>
      <c r="AP31" s="311" t="s">
        <v>521</v>
      </c>
      <c r="AQ31" s="312" t="s">
        <v>522</v>
      </c>
      <c r="AR31" s="313" t="s">
        <v>523</v>
      </c>
    </row>
    <row r="32" spans="1:46" ht="27" customHeight="1">
      <c r="A32" s="299"/>
      <c r="B32" s="295"/>
      <c r="C32" s="295"/>
      <c r="D32" s="295"/>
      <c r="E32" s="295"/>
      <c r="F32" s="295"/>
      <c r="G32" s="295"/>
      <c r="H32" s="295"/>
      <c r="I32" s="295"/>
      <c r="J32" s="295"/>
      <c r="K32" s="295"/>
      <c r="L32" s="295"/>
      <c r="M32" s="295"/>
      <c r="N32" s="295"/>
      <c r="O32" s="295"/>
      <c r="P32" s="295"/>
      <c r="Q32" s="295"/>
      <c r="R32" s="295"/>
      <c r="S32" s="295"/>
      <c r="T32" s="295"/>
      <c r="U32" s="295"/>
      <c r="V32" s="295"/>
      <c r="W32" s="295"/>
      <c r="X32" s="295"/>
      <c r="Y32" s="295"/>
      <c r="Z32" s="295"/>
      <c r="AA32" s="295"/>
      <c r="AB32" s="295"/>
      <c r="AC32" s="295"/>
      <c r="AD32" s="295"/>
      <c r="AE32" s="295"/>
      <c r="AF32" s="295"/>
      <c r="AG32" s="295"/>
      <c r="AH32" s="295"/>
      <c r="AI32" s="295"/>
      <c r="AJ32" s="295"/>
      <c r="AK32" s="1218" t="s">
        <v>541</v>
      </c>
      <c r="AL32" s="1219"/>
      <c r="AM32" s="1219"/>
      <c r="AN32" s="1220"/>
      <c r="AO32" s="345">
        <v>760985</v>
      </c>
      <c r="AP32" s="345">
        <v>57511</v>
      </c>
      <c r="AQ32" s="346">
        <v>56454</v>
      </c>
      <c r="AR32" s="347">
        <v>1.9</v>
      </c>
    </row>
    <row r="33" spans="1:46" ht="13.5" customHeight="1">
      <c r="A33" s="299"/>
      <c r="B33" s="295"/>
      <c r="C33" s="295"/>
      <c r="D33" s="295"/>
      <c r="E33" s="295"/>
      <c r="F33" s="295"/>
      <c r="G33" s="295"/>
      <c r="H33" s="295"/>
      <c r="I33" s="295"/>
      <c r="J33" s="295"/>
      <c r="K33" s="295"/>
      <c r="L33" s="295"/>
      <c r="M33" s="295"/>
      <c r="N33" s="295"/>
      <c r="O33" s="295"/>
      <c r="P33" s="295"/>
      <c r="Q33" s="295"/>
      <c r="R33" s="295"/>
      <c r="S33" s="295"/>
      <c r="T33" s="295"/>
      <c r="U33" s="295"/>
      <c r="V33" s="295"/>
      <c r="W33" s="295"/>
      <c r="X33" s="295"/>
      <c r="Y33" s="295"/>
      <c r="Z33" s="295"/>
      <c r="AA33" s="295"/>
      <c r="AB33" s="295"/>
      <c r="AC33" s="295"/>
      <c r="AD33" s="295"/>
      <c r="AE33" s="295"/>
      <c r="AF33" s="295"/>
      <c r="AG33" s="295"/>
      <c r="AH33" s="295"/>
      <c r="AI33" s="295"/>
      <c r="AJ33" s="295"/>
      <c r="AK33" s="1218" t="s">
        <v>542</v>
      </c>
      <c r="AL33" s="1219"/>
      <c r="AM33" s="1219"/>
      <c r="AN33" s="1220"/>
      <c r="AO33" s="345" t="s">
        <v>527</v>
      </c>
      <c r="AP33" s="345" t="s">
        <v>527</v>
      </c>
      <c r="AQ33" s="346" t="s">
        <v>527</v>
      </c>
      <c r="AR33" s="347" t="s">
        <v>527</v>
      </c>
    </row>
    <row r="34" spans="1:46" ht="27" customHeight="1">
      <c r="A34" s="299"/>
      <c r="B34" s="295"/>
      <c r="C34" s="295"/>
      <c r="D34" s="295"/>
      <c r="E34" s="295"/>
      <c r="F34" s="295"/>
      <c r="G34" s="295"/>
      <c r="H34" s="295"/>
      <c r="I34" s="295"/>
      <c r="J34" s="295"/>
      <c r="K34" s="295"/>
      <c r="L34" s="295"/>
      <c r="M34" s="295"/>
      <c r="N34" s="295"/>
      <c r="O34" s="295"/>
      <c r="P34" s="295"/>
      <c r="Q34" s="295"/>
      <c r="R34" s="295"/>
      <c r="S34" s="295"/>
      <c r="T34" s="295"/>
      <c r="U34" s="295"/>
      <c r="V34" s="295"/>
      <c r="W34" s="295"/>
      <c r="X34" s="295"/>
      <c r="Y34" s="295"/>
      <c r="Z34" s="295"/>
      <c r="AA34" s="295"/>
      <c r="AB34" s="295"/>
      <c r="AC34" s="295"/>
      <c r="AD34" s="295"/>
      <c r="AE34" s="295"/>
      <c r="AF34" s="295"/>
      <c r="AG34" s="295"/>
      <c r="AH34" s="295"/>
      <c r="AI34" s="295"/>
      <c r="AJ34" s="295"/>
      <c r="AK34" s="1218" t="s">
        <v>543</v>
      </c>
      <c r="AL34" s="1219"/>
      <c r="AM34" s="1219"/>
      <c r="AN34" s="1220"/>
      <c r="AO34" s="345" t="s">
        <v>527</v>
      </c>
      <c r="AP34" s="345" t="s">
        <v>527</v>
      </c>
      <c r="AQ34" s="346" t="s">
        <v>527</v>
      </c>
      <c r="AR34" s="347" t="s">
        <v>527</v>
      </c>
    </row>
    <row r="35" spans="1:46" ht="27" customHeight="1">
      <c r="A35" s="299"/>
      <c r="B35" s="295"/>
      <c r="C35" s="295"/>
      <c r="D35" s="295"/>
      <c r="E35" s="295"/>
      <c r="F35" s="295"/>
      <c r="G35" s="295"/>
      <c r="H35" s="295"/>
      <c r="I35" s="295"/>
      <c r="J35" s="295"/>
      <c r="K35" s="295"/>
      <c r="L35" s="295"/>
      <c r="M35" s="295"/>
      <c r="N35" s="295"/>
      <c r="O35" s="295"/>
      <c r="P35" s="295"/>
      <c r="Q35" s="295"/>
      <c r="R35" s="295"/>
      <c r="S35" s="295"/>
      <c r="T35" s="295"/>
      <c r="U35" s="295"/>
      <c r="V35" s="295"/>
      <c r="W35" s="295"/>
      <c r="X35" s="295"/>
      <c r="Y35" s="295"/>
      <c r="Z35" s="295"/>
      <c r="AA35" s="295"/>
      <c r="AB35" s="295"/>
      <c r="AC35" s="295"/>
      <c r="AD35" s="295"/>
      <c r="AE35" s="295"/>
      <c r="AF35" s="295"/>
      <c r="AG35" s="295"/>
      <c r="AH35" s="295"/>
      <c r="AI35" s="295"/>
      <c r="AJ35" s="295"/>
      <c r="AK35" s="1218" t="s">
        <v>544</v>
      </c>
      <c r="AL35" s="1219"/>
      <c r="AM35" s="1219"/>
      <c r="AN35" s="1220"/>
      <c r="AO35" s="345">
        <v>115465</v>
      </c>
      <c r="AP35" s="345">
        <v>8726</v>
      </c>
      <c r="AQ35" s="346">
        <v>20776</v>
      </c>
      <c r="AR35" s="347">
        <v>-58</v>
      </c>
    </row>
    <row r="36" spans="1:46" ht="27" customHeight="1">
      <c r="A36" s="299"/>
      <c r="B36" s="295"/>
      <c r="C36" s="295"/>
      <c r="D36" s="295"/>
      <c r="E36" s="295"/>
      <c r="F36" s="295"/>
      <c r="G36" s="295"/>
      <c r="H36" s="295"/>
      <c r="I36" s="295"/>
      <c r="J36" s="295"/>
      <c r="K36" s="295"/>
      <c r="L36" s="295"/>
      <c r="M36" s="295"/>
      <c r="N36" s="295"/>
      <c r="O36" s="295"/>
      <c r="P36" s="295"/>
      <c r="Q36" s="295"/>
      <c r="R36" s="295"/>
      <c r="S36" s="295"/>
      <c r="T36" s="295"/>
      <c r="U36" s="295"/>
      <c r="V36" s="295"/>
      <c r="W36" s="295"/>
      <c r="X36" s="295"/>
      <c r="Y36" s="295"/>
      <c r="Z36" s="295"/>
      <c r="AA36" s="295"/>
      <c r="AB36" s="295"/>
      <c r="AC36" s="295"/>
      <c r="AD36" s="295"/>
      <c r="AE36" s="295"/>
      <c r="AF36" s="295"/>
      <c r="AG36" s="295"/>
      <c r="AH36" s="295"/>
      <c r="AI36" s="295"/>
      <c r="AJ36" s="295"/>
      <c r="AK36" s="1218" t="s">
        <v>545</v>
      </c>
      <c r="AL36" s="1219"/>
      <c r="AM36" s="1219"/>
      <c r="AN36" s="1220"/>
      <c r="AO36" s="345">
        <v>22607</v>
      </c>
      <c r="AP36" s="345">
        <v>1709</v>
      </c>
      <c r="AQ36" s="346">
        <v>4629</v>
      </c>
      <c r="AR36" s="347">
        <v>-63.1</v>
      </c>
    </row>
    <row r="37" spans="1:46" ht="13.5" customHeight="1">
      <c r="A37" s="299"/>
      <c r="B37" s="295"/>
      <c r="C37" s="295"/>
      <c r="D37" s="295"/>
      <c r="E37" s="295"/>
      <c r="F37" s="295"/>
      <c r="G37" s="295"/>
      <c r="H37" s="295"/>
      <c r="I37" s="295"/>
      <c r="J37" s="295"/>
      <c r="K37" s="295"/>
      <c r="L37" s="295"/>
      <c r="M37" s="295"/>
      <c r="N37" s="295"/>
      <c r="O37" s="295"/>
      <c r="P37" s="295"/>
      <c r="Q37" s="295"/>
      <c r="R37" s="295"/>
      <c r="S37" s="295"/>
      <c r="T37" s="295"/>
      <c r="U37" s="295"/>
      <c r="V37" s="295"/>
      <c r="W37" s="295"/>
      <c r="X37" s="295"/>
      <c r="Y37" s="295"/>
      <c r="Z37" s="295"/>
      <c r="AA37" s="295"/>
      <c r="AB37" s="295"/>
      <c r="AC37" s="295"/>
      <c r="AD37" s="295"/>
      <c r="AE37" s="295"/>
      <c r="AF37" s="295"/>
      <c r="AG37" s="295"/>
      <c r="AH37" s="295"/>
      <c r="AI37" s="295"/>
      <c r="AJ37" s="295"/>
      <c r="AK37" s="1218" t="s">
        <v>546</v>
      </c>
      <c r="AL37" s="1219"/>
      <c r="AM37" s="1219"/>
      <c r="AN37" s="1220"/>
      <c r="AO37" s="345">
        <v>29</v>
      </c>
      <c r="AP37" s="345">
        <v>2</v>
      </c>
      <c r="AQ37" s="346">
        <v>590</v>
      </c>
      <c r="AR37" s="347">
        <v>-99.7</v>
      </c>
    </row>
    <row r="38" spans="1:46" ht="27" customHeight="1">
      <c r="A38" s="299"/>
      <c r="B38" s="295"/>
      <c r="C38" s="295"/>
      <c r="D38" s="295"/>
      <c r="E38" s="295"/>
      <c r="F38" s="295"/>
      <c r="G38" s="295"/>
      <c r="H38" s="295"/>
      <c r="I38" s="295"/>
      <c r="J38" s="295"/>
      <c r="K38" s="295"/>
      <c r="L38" s="295"/>
      <c r="M38" s="295"/>
      <c r="N38" s="295"/>
      <c r="O38" s="295"/>
      <c r="P38" s="295"/>
      <c r="Q38" s="295"/>
      <c r="R38" s="295"/>
      <c r="S38" s="295"/>
      <c r="T38" s="295"/>
      <c r="U38" s="295"/>
      <c r="V38" s="295"/>
      <c r="W38" s="295"/>
      <c r="X38" s="295"/>
      <c r="Y38" s="295"/>
      <c r="Z38" s="295"/>
      <c r="AA38" s="295"/>
      <c r="AB38" s="295"/>
      <c r="AC38" s="295"/>
      <c r="AD38" s="295"/>
      <c r="AE38" s="295"/>
      <c r="AF38" s="295"/>
      <c r="AG38" s="295"/>
      <c r="AH38" s="295"/>
      <c r="AI38" s="295"/>
      <c r="AJ38" s="295"/>
      <c r="AK38" s="1227" t="s">
        <v>547</v>
      </c>
      <c r="AL38" s="1228"/>
      <c r="AM38" s="1228"/>
      <c r="AN38" s="1229"/>
      <c r="AO38" s="348" t="s">
        <v>527</v>
      </c>
      <c r="AP38" s="348" t="s">
        <v>527</v>
      </c>
      <c r="AQ38" s="349">
        <v>4</v>
      </c>
      <c r="AR38" s="337" t="s">
        <v>527</v>
      </c>
      <c r="AS38" s="344"/>
    </row>
    <row r="39" spans="1:46">
      <c r="A39" s="299"/>
      <c r="B39" s="295"/>
      <c r="C39" s="295"/>
      <c r="D39" s="295"/>
      <c r="E39" s="295"/>
      <c r="F39" s="295"/>
      <c r="G39" s="295"/>
      <c r="H39" s="295"/>
      <c r="I39" s="295"/>
      <c r="J39" s="295"/>
      <c r="K39" s="295"/>
      <c r="L39" s="295"/>
      <c r="M39" s="295"/>
      <c r="N39" s="295"/>
      <c r="O39" s="295"/>
      <c r="P39" s="295"/>
      <c r="Q39" s="295"/>
      <c r="R39" s="295"/>
      <c r="S39" s="295"/>
      <c r="T39" s="295"/>
      <c r="U39" s="295"/>
      <c r="V39" s="295"/>
      <c r="W39" s="295"/>
      <c r="X39" s="295"/>
      <c r="Y39" s="295"/>
      <c r="Z39" s="295"/>
      <c r="AA39" s="295"/>
      <c r="AB39" s="295"/>
      <c r="AC39" s="295"/>
      <c r="AD39" s="295"/>
      <c r="AE39" s="295"/>
      <c r="AF39" s="295"/>
      <c r="AG39" s="295"/>
      <c r="AH39" s="295"/>
      <c r="AI39" s="295"/>
      <c r="AJ39" s="295"/>
      <c r="AK39" s="1227" t="s">
        <v>548</v>
      </c>
      <c r="AL39" s="1228"/>
      <c r="AM39" s="1228"/>
      <c r="AN39" s="1229"/>
      <c r="AO39" s="345">
        <v>-5630</v>
      </c>
      <c r="AP39" s="345">
        <v>-425</v>
      </c>
      <c r="AQ39" s="346">
        <v>-1455</v>
      </c>
      <c r="AR39" s="347">
        <v>-70.8</v>
      </c>
      <c r="AS39" s="344"/>
    </row>
    <row r="40" spans="1:46" ht="27" customHeight="1">
      <c r="A40" s="299"/>
      <c r="B40" s="295"/>
      <c r="C40" s="295"/>
      <c r="D40" s="295"/>
      <c r="E40" s="295"/>
      <c r="F40" s="295"/>
      <c r="G40" s="295"/>
      <c r="H40" s="295"/>
      <c r="I40" s="295"/>
      <c r="J40" s="295"/>
      <c r="K40" s="295"/>
      <c r="L40" s="295"/>
      <c r="M40" s="295"/>
      <c r="N40" s="295"/>
      <c r="O40" s="295"/>
      <c r="P40" s="295"/>
      <c r="Q40" s="295"/>
      <c r="R40" s="295"/>
      <c r="S40" s="295"/>
      <c r="T40" s="295"/>
      <c r="U40" s="295"/>
      <c r="V40" s="295"/>
      <c r="W40" s="295"/>
      <c r="X40" s="295"/>
      <c r="Y40" s="295"/>
      <c r="Z40" s="295"/>
      <c r="AA40" s="295"/>
      <c r="AB40" s="295"/>
      <c r="AC40" s="295"/>
      <c r="AD40" s="295"/>
      <c r="AE40" s="295"/>
      <c r="AF40" s="295"/>
      <c r="AG40" s="295"/>
      <c r="AH40" s="295"/>
      <c r="AI40" s="295"/>
      <c r="AJ40" s="295"/>
      <c r="AK40" s="1218" t="s">
        <v>549</v>
      </c>
      <c r="AL40" s="1219"/>
      <c r="AM40" s="1219"/>
      <c r="AN40" s="1220"/>
      <c r="AO40" s="345">
        <v>-523729</v>
      </c>
      <c r="AP40" s="345">
        <v>-39580</v>
      </c>
      <c r="AQ40" s="346">
        <v>-55724</v>
      </c>
      <c r="AR40" s="347">
        <v>-29</v>
      </c>
      <c r="AS40" s="344"/>
    </row>
    <row r="41" spans="1:46">
      <c r="A41" s="299"/>
      <c r="B41" s="295"/>
      <c r="C41" s="295"/>
      <c r="D41" s="295"/>
      <c r="E41" s="295"/>
      <c r="F41" s="295"/>
      <c r="G41" s="295"/>
      <c r="H41" s="295"/>
      <c r="I41" s="295"/>
      <c r="J41" s="295"/>
      <c r="K41" s="295"/>
      <c r="L41" s="295"/>
      <c r="M41" s="295"/>
      <c r="N41" s="295"/>
      <c r="O41" s="295"/>
      <c r="P41" s="295"/>
      <c r="Q41" s="295"/>
      <c r="R41" s="295"/>
      <c r="S41" s="295"/>
      <c r="T41" s="295"/>
      <c r="U41" s="295"/>
      <c r="V41" s="295"/>
      <c r="W41" s="295"/>
      <c r="X41" s="295"/>
      <c r="Y41" s="295"/>
      <c r="Z41" s="295"/>
      <c r="AA41" s="295"/>
      <c r="AB41" s="295"/>
      <c r="AC41" s="295"/>
      <c r="AD41" s="295"/>
      <c r="AE41" s="295"/>
      <c r="AF41" s="295"/>
      <c r="AG41" s="295"/>
      <c r="AH41" s="295"/>
      <c r="AI41" s="295"/>
      <c r="AJ41" s="295"/>
      <c r="AK41" s="1230" t="s">
        <v>302</v>
      </c>
      <c r="AL41" s="1231"/>
      <c r="AM41" s="1231"/>
      <c r="AN41" s="1232"/>
      <c r="AO41" s="345">
        <v>369727</v>
      </c>
      <c r="AP41" s="345">
        <v>27942</v>
      </c>
      <c r="AQ41" s="346">
        <v>25274</v>
      </c>
      <c r="AR41" s="347">
        <v>10.6</v>
      </c>
      <c r="AS41" s="344"/>
    </row>
    <row r="42" spans="1:46">
      <c r="A42" s="299"/>
      <c r="B42" s="295"/>
      <c r="C42" s="295"/>
      <c r="D42" s="295"/>
      <c r="E42" s="295"/>
      <c r="F42" s="295"/>
      <c r="G42" s="295"/>
      <c r="H42" s="295"/>
      <c r="I42" s="295"/>
      <c r="J42" s="295"/>
      <c r="K42" s="295"/>
      <c r="L42" s="295"/>
      <c r="M42" s="295"/>
      <c r="N42" s="295"/>
      <c r="O42" s="295"/>
      <c r="P42" s="295"/>
      <c r="Q42" s="295"/>
      <c r="R42" s="295"/>
      <c r="S42" s="295"/>
      <c r="T42" s="295"/>
      <c r="U42" s="295"/>
      <c r="V42" s="295"/>
      <c r="W42" s="295"/>
      <c r="X42" s="295"/>
      <c r="Y42" s="295"/>
      <c r="Z42" s="295"/>
      <c r="AA42" s="295"/>
      <c r="AB42" s="295"/>
      <c r="AC42" s="295"/>
      <c r="AD42" s="295"/>
      <c r="AE42" s="295"/>
      <c r="AF42" s="295"/>
      <c r="AG42" s="295"/>
      <c r="AH42" s="295"/>
      <c r="AI42" s="295"/>
      <c r="AJ42" s="295"/>
      <c r="AK42" s="350" t="s">
        <v>550</v>
      </c>
      <c r="AL42" s="295"/>
      <c r="AM42" s="295"/>
      <c r="AN42" s="295"/>
      <c r="AO42" s="295"/>
      <c r="AP42" s="295"/>
      <c r="AQ42" s="321"/>
      <c r="AR42" s="321"/>
      <c r="AS42" s="344"/>
    </row>
    <row r="43" spans="1:46">
      <c r="A43" s="299"/>
      <c r="B43" s="295"/>
      <c r="C43" s="295"/>
      <c r="D43" s="295"/>
      <c r="E43" s="295"/>
      <c r="F43" s="295"/>
      <c r="G43" s="295"/>
      <c r="H43" s="295"/>
      <c r="I43" s="295"/>
      <c r="J43" s="295"/>
      <c r="K43" s="295"/>
      <c r="L43" s="295"/>
      <c r="M43" s="295"/>
      <c r="N43" s="295"/>
      <c r="O43" s="295"/>
      <c r="P43" s="295"/>
      <c r="Q43" s="295"/>
      <c r="R43" s="295"/>
      <c r="S43" s="295"/>
      <c r="T43" s="295"/>
      <c r="U43" s="295"/>
      <c r="V43" s="295"/>
      <c r="W43" s="295"/>
      <c r="X43" s="295"/>
      <c r="Y43" s="295"/>
      <c r="Z43" s="295"/>
      <c r="AA43" s="295"/>
      <c r="AB43" s="295"/>
      <c r="AC43" s="295"/>
      <c r="AD43" s="295"/>
      <c r="AE43" s="295"/>
      <c r="AF43" s="295"/>
      <c r="AG43" s="295"/>
      <c r="AH43" s="295"/>
      <c r="AI43" s="295"/>
      <c r="AJ43" s="295"/>
      <c r="AK43" s="295"/>
      <c r="AL43" s="295"/>
      <c r="AM43" s="295"/>
      <c r="AN43" s="295"/>
      <c r="AO43" s="295"/>
      <c r="AP43" s="351"/>
      <c r="AQ43" s="321"/>
      <c r="AR43" s="295"/>
      <c r="AS43" s="344"/>
    </row>
    <row r="44" spans="1:46">
      <c r="A44" s="299"/>
      <c r="B44" s="295"/>
      <c r="C44" s="295"/>
      <c r="D44" s="295"/>
      <c r="E44" s="295"/>
      <c r="F44" s="295"/>
      <c r="G44" s="295"/>
      <c r="H44" s="295"/>
      <c r="I44" s="295"/>
      <c r="J44" s="295"/>
      <c r="K44" s="295"/>
      <c r="L44" s="295"/>
      <c r="M44" s="295"/>
      <c r="N44" s="295"/>
      <c r="O44" s="295"/>
      <c r="P44" s="295"/>
      <c r="Q44" s="295"/>
      <c r="R44" s="295"/>
      <c r="S44" s="295"/>
      <c r="T44" s="295"/>
      <c r="U44" s="295"/>
      <c r="V44" s="295"/>
      <c r="W44" s="295"/>
      <c r="X44" s="295"/>
      <c r="Y44" s="295"/>
      <c r="Z44" s="295"/>
      <c r="AA44" s="295"/>
      <c r="AB44" s="295"/>
      <c r="AC44" s="295"/>
      <c r="AD44" s="295"/>
      <c r="AE44" s="295"/>
      <c r="AF44" s="295"/>
      <c r="AG44" s="295"/>
      <c r="AH44" s="295"/>
      <c r="AI44" s="295"/>
      <c r="AJ44" s="295"/>
      <c r="AK44" s="295"/>
      <c r="AL44" s="295"/>
      <c r="AM44" s="295"/>
      <c r="AN44" s="295"/>
      <c r="AO44" s="295"/>
      <c r="AP44" s="295"/>
      <c r="AQ44" s="321"/>
      <c r="AR44" s="295"/>
    </row>
    <row r="45" spans="1:46">
      <c r="A45" s="297"/>
      <c r="B45" s="297"/>
      <c r="C45" s="297"/>
      <c r="D45" s="297"/>
      <c r="E45" s="297"/>
      <c r="F45" s="297"/>
      <c r="G45" s="297"/>
      <c r="H45" s="297"/>
      <c r="I45" s="297"/>
      <c r="J45" s="297"/>
      <c r="K45" s="297"/>
      <c r="L45" s="297"/>
      <c r="M45" s="297"/>
      <c r="N45" s="297"/>
      <c r="O45" s="297"/>
      <c r="P45" s="297"/>
      <c r="Q45" s="297"/>
      <c r="R45" s="297"/>
      <c r="S45" s="297"/>
      <c r="T45" s="297"/>
      <c r="U45" s="297"/>
      <c r="V45" s="297"/>
      <c r="W45" s="297"/>
      <c r="X45" s="297"/>
      <c r="Y45" s="297"/>
      <c r="Z45" s="297"/>
      <c r="AA45" s="297"/>
      <c r="AB45" s="297"/>
      <c r="AC45" s="297"/>
      <c r="AD45" s="297"/>
      <c r="AE45" s="297"/>
      <c r="AF45" s="297"/>
      <c r="AG45" s="297"/>
      <c r="AH45" s="297"/>
      <c r="AI45" s="297"/>
      <c r="AJ45" s="297"/>
      <c r="AK45" s="297"/>
      <c r="AL45" s="297"/>
      <c r="AM45" s="297"/>
      <c r="AN45" s="297"/>
      <c r="AO45" s="297"/>
      <c r="AP45" s="297"/>
      <c r="AQ45" s="352"/>
      <c r="AR45" s="297"/>
      <c r="AS45" s="297"/>
      <c r="AT45" s="295"/>
    </row>
    <row r="46" spans="1:46">
      <c r="A46" s="353"/>
      <c r="B46" s="353"/>
      <c r="C46" s="353"/>
      <c r="D46" s="353"/>
      <c r="E46" s="353"/>
      <c r="F46" s="353"/>
      <c r="G46" s="353"/>
      <c r="H46" s="353"/>
      <c r="I46" s="353"/>
      <c r="J46" s="353"/>
      <c r="K46" s="353"/>
      <c r="L46" s="353"/>
      <c r="M46" s="353"/>
      <c r="N46" s="353"/>
      <c r="O46" s="353"/>
      <c r="P46" s="353"/>
      <c r="Q46" s="353"/>
      <c r="R46" s="353"/>
      <c r="S46" s="353"/>
      <c r="T46" s="353"/>
      <c r="U46" s="353"/>
      <c r="V46" s="353"/>
      <c r="W46" s="353"/>
      <c r="X46" s="353"/>
      <c r="Y46" s="353"/>
      <c r="Z46" s="353"/>
      <c r="AA46" s="353"/>
      <c r="AB46" s="353"/>
      <c r="AC46" s="353"/>
      <c r="AD46" s="353"/>
      <c r="AE46" s="353"/>
      <c r="AF46" s="353"/>
      <c r="AG46" s="353"/>
      <c r="AH46" s="353"/>
      <c r="AI46" s="353"/>
      <c r="AJ46" s="353"/>
      <c r="AK46" s="353"/>
      <c r="AL46" s="353"/>
      <c r="AM46" s="353"/>
      <c r="AN46" s="353"/>
      <c r="AO46" s="353"/>
      <c r="AP46" s="353"/>
      <c r="AQ46" s="353"/>
      <c r="AR46" s="353"/>
      <c r="AS46" s="353"/>
      <c r="AT46" s="295"/>
    </row>
    <row r="47" spans="1:46" ht="17.25" customHeight="1">
      <c r="A47" s="354" t="s">
        <v>551</v>
      </c>
      <c r="B47" s="295"/>
      <c r="C47" s="295"/>
      <c r="D47" s="295"/>
      <c r="E47" s="295"/>
      <c r="F47" s="295"/>
      <c r="G47" s="295"/>
      <c r="H47" s="295"/>
      <c r="I47" s="295"/>
      <c r="J47" s="295"/>
      <c r="K47" s="295"/>
      <c r="L47" s="295"/>
      <c r="M47" s="295"/>
      <c r="N47" s="295"/>
      <c r="O47" s="295"/>
      <c r="P47" s="295"/>
      <c r="Q47" s="295"/>
      <c r="R47" s="295"/>
      <c r="S47" s="295"/>
      <c r="T47" s="295"/>
      <c r="U47" s="295"/>
      <c r="V47" s="295"/>
      <c r="W47" s="295"/>
      <c r="X47" s="295"/>
      <c r="Y47" s="295"/>
      <c r="Z47" s="295"/>
      <c r="AA47" s="295"/>
      <c r="AB47" s="295"/>
      <c r="AC47" s="295"/>
      <c r="AD47" s="295"/>
      <c r="AE47" s="295"/>
      <c r="AF47" s="295"/>
      <c r="AG47" s="295"/>
      <c r="AH47" s="295"/>
      <c r="AI47" s="295"/>
      <c r="AJ47" s="295"/>
      <c r="AK47" s="295"/>
      <c r="AL47" s="295"/>
      <c r="AM47" s="295"/>
      <c r="AN47" s="295"/>
      <c r="AO47" s="295"/>
      <c r="AP47" s="295"/>
      <c r="AQ47" s="295"/>
      <c r="AR47" s="295"/>
    </row>
    <row r="48" spans="1:46">
      <c r="A48" s="299"/>
      <c r="B48" s="295"/>
      <c r="C48" s="295"/>
      <c r="D48" s="295"/>
      <c r="E48" s="295"/>
      <c r="F48" s="295"/>
      <c r="G48" s="295"/>
      <c r="H48" s="295"/>
      <c r="I48" s="295"/>
      <c r="J48" s="295"/>
      <c r="K48" s="295"/>
      <c r="L48" s="295"/>
      <c r="M48" s="295"/>
      <c r="N48" s="295"/>
      <c r="O48" s="295"/>
      <c r="P48" s="295"/>
      <c r="Q48" s="295"/>
      <c r="R48" s="295"/>
      <c r="S48" s="295"/>
      <c r="T48" s="295"/>
      <c r="U48" s="295"/>
      <c r="V48" s="295"/>
      <c r="W48" s="295"/>
      <c r="X48" s="295"/>
      <c r="Y48" s="295"/>
      <c r="Z48" s="295"/>
      <c r="AA48" s="295"/>
      <c r="AB48" s="295"/>
      <c r="AC48" s="295"/>
      <c r="AD48" s="295"/>
      <c r="AE48" s="295"/>
      <c r="AF48" s="295"/>
      <c r="AG48" s="295"/>
      <c r="AH48" s="295"/>
      <c r="AI48" s="295"/>
      <c r="AJ48" s="295"/>
      <c r="AK48" s="355" t="s">
        <v>552</v>
      </c>
      <c r="AL48" s="355"/>
      <c r="AM48" s="355"/>
      <c r="AN48" s="355"/>
      <c r="AO48" s="355"/>
      <c r="AP48" s="355"/>
      <c r="AQ48" s="356"/>
      <c r="AR48" s="355"/>
    </row>
    <row r="49" spans="1:44" ht="13.5" customHeight="1">
      <c r="A49" s="299"/>
      <c r="B49" s="295"/>
      <c r="C49" s="295"/>
      <c r="D49" s="295"/>
      <c r="E49" s="295"/>
      <c r="F49" s="295"/>
      <c r="G49" s="295"/>
      <c r="H49" s="295"/>
      <c r="I49" s="295"/>
      <c r="J49" s="295"/>
      <c r="K49" s="295"/>
      <c r="L49" s="295"/>
      <c r="M49" s="295"/>
      <c r="N49" s="295"/>
      <c r="O49" s="295"/>
      <c r="P49" s="295"/>
      <c r="Q49" s="295"/>
      <c r="R49" s="295"/>
      <c r="S49" s="295"/>
      <c r="T49" s="295"/>
      <c r="U49" s="295"/>
      <c r="V49" s="295"/>
      <c r="W49" s="295"/>
      <c r="X49" s="295"/>
      <c r="Y49" s="295"/>
      <c r="Z49" s="295"/>
      <c r="AA49" s="295"/>
      <c r="AB49" s="295"/>
      <c r="AC49" s="295"/>
      <c r="AD49" s="295"/>
      <c r="AE49" s="295"/>
      <c r="AF49" s="295"/>
      <c r="AG49" s="295"/>
      <c r="AH49" s="295"/>
      <c r="AI49" s="295"/>
      <c r="AJ49" s="295"/>
      <c r="AK49" s="357"/>
      <c r="AL49" s="358"/>
      <c r="AM49" s="1233" t="s">
        <v>519</v>
      </c>
      <c r="AN49" s="1235" t="s">
        <v>553</v>
      </c>
      <c r="AO49" s="1236"/>
      <c r="AP49" s="1236"/>
      <c r="AQ49" s="1236"/>
      <c r="AR49" s="1237"/>
    </row>
    <row r="50" spans="1:44">
      <c r="A50" s="299"/>
      <c r="B50" s="295"/>
      <c r="C50" s="295"/>
      <c r="D50" s="295"/>
      <c r="E50" s="295"/>
      <c r="F50" s="295"/>
      <c r="G50" s="295"/>
      <c r="H50" s="295"/>
      <c r="I50" s="295"/>
      <c r="J50" s="295"/>
      <c r="K50" s="295"/>
      <c r="L50" s="295"/>
      <c r="M50" s="295"/>
      <c r="N50" s="295"/>
      <c r="O50" s="295"/>
      <c r="P50" s="295"/>
      <c r="Q50" s="295"/>
      <c r="R50" s="295"/>
      <c r="S50" s="295"/>
      <c r="T50" s="295"/>
      <c r="U50" s="295"/>
      <c r="V50" s="295"/>
      <c r="W50" s="295"/>
      <c r="X50" s="295"/>
      <c r="Y50" s="295"/>
      <c r="Z50" s="295"/>
      <c r="AA50" s="295"/>
      <c r="AB50" s="295"/>
      <c r="AC50" s="295"/>
      <c r="AD50" s="295"/>
      <c r="AE50" s="295"/>
      <c r="AF50" s="295"/>
      <c r="AG50" s="295"/>
      <c r="AH50" s="295"/>
      <c r="AI50" s="295"/>
      <c r="AJ50" s="295"/>
      <c r="AK50" s="359"/>
      <c r="AL50" s="360"/>
      <c r="AM50" s="1234"/>
      <c r="AN50" s="361" t="s">
        <v>554</v>
      </c>
      <c r="AO50" s="362" t="s">
        <v>555</v>
      </c>
      <c r="AP50" s="363" t="s">
        <v>556</v>
      </c>
      <c r="AQ50" s="364" t="s">
        <v>557</v>
      </c>
      <c r="AR50" s="365" t="s">
        <v>558</v>
      </c>
    </row>
    <row r="51" spans="1:44">
      <c r="A51" s="299"/>
      <c r="B51" s="295"/>
      <c r="C51" s="295"/>
      <c r="D51" s="295"/>
      <c r="E51" s="295"/>
      <c r="F51" s="295"/>
      <c r="G51" s="295"/>
      <c r="H51" s="295"/>
      <c r="I51" s="295"/>
      <c r="J51" s="295"/>
      <c r="K51" s="295"/>
      <c r="L51" s="295"/>
      <c r="M51" s="295"/>
      <c r="N51" s="295"/>
      <c r="O51" s="295"/>
      <c r="P51" s="295"/>
      <c r="Q51" s="295"/>
      <c r="R51" s="295"/>
      <c r="S51" s="295"/>
      <c r="T51" s="295"/>
      <c r="U51" s="295"/>
      <c r="V51" s="295"/>
      <c r="W51" s="295"/>
      <c r="X51" s="295"/>
      <c r="Y51" s="295"/>
      <c r="Z51" s="295"/>
      <c r="AA51" s="295"/>
      <c r="AB51" s="295"/>
      <c r="AC51" s="295"/>
      <c r="AD51" s="295"/>
      <c r="AE51" s="295"/>
      <c r="AF51" s="295"/>
      <c r="AG51" s="295"/>
      <c r="AH51" s="295"/>
      <c r="AI51" s="295"/>
      <c r="AJ51" s="295"/>
      <c r="AK51" s="357" t="s">
        <v>559</v>
      </c>
      <c r="AL51" s="358"/>
      <c r="AM51" s="366">
        <v>632482</v>
      </c>
      <c r="AN51" s="367">
        <v>45483</v>
      </c>
      <c r="AO51" s="368">
        <v>-34.9</v>
      </c>
      <c r="AP51" s="369">
        <v>78903</v>
      </c>
      <c r="AQ51" s="370">
        <v>-25.6</v>
      </c>
      <c r="AR51" s="371">
        <v>-9.3000000000000007</v>
      </c>
    </row>
    <row r="52" spans="1:44">
      <c r="A52" s="299"/>
      <c r="B52" s="295"/>
      <c r="C52" s="295"/>
      <c r="D52" s="295"/>
      <c r="E52" s="295"/>
      <c r="F52" s="295"/>
      <c r="G52" s="295"/>
      <c r="H52" s="295"/>
      <c r="I52" s="295"/>
      <c r="J52" s="295"/>
      <c r="K52" s="295"/>
      <c r="L52" s="295"/>
      <c r="M52" s="295"/>
      <c r="N52" s="295"/>
      <c r="O52" s="295"/>
      <c r="P52" s="295"/>
      <c r="Q52" s="295"/>
      <c r="R52" s="295"/>
      <c r="S52" s="295"/>
      <c r="T52" s="295"/>
      <c r="U52" s="295"/>
      <c r="V52" s="295"/>
      <c r="W52" s="295"/>
      <c r="X52" s="295"/>
      <c r="Y52" s="295"/>
      <c r="Z52" s="295"/>
      <c r="AA52" s="295"/>
      <c r="AB52" s="295"/>
      <c r="AC52" s="295"/>
      <c r="AD52" s="295"/>
      <c r="AE52" s="295"/>
      <c r="AF52" s="295"/>
      <c r="AG52" s="295"/>
      <c r="AH52" s="295"/>
      <c r="AI52" s="295"/>
      <c r="AJ52" s="295"/>
      <c r="AK52" s="372"/>
      <c r="AL52" s="373" t="s">
        <v>560</v>
      </c>
      <c r="AM52" s="374">
        <v>265367</v>
      </c>
      <c r="AN52" s="375">
        <v>19083</v>
      </c>
      <c r="AO52" s="376">
        <v>-52.4</v>
      </c>
      <c r="AP52" s="377">
        <v>49201</v>
      </c>
      <c r="AQ52" s="378">
        <v>11.1</v>
      </c>
      <c r="AR52" s="379">
        <v>-63.5</v>
      </c>
    </row>
    <row r="53" spans="1:44">
      <c r="A53" s="299"/>
      <c r="B53" s="295"/>
      <c r="C53" s="295"/>
      <c r="D53" s="295"/>
      <c r="E53" s="295"/>
      <c r="F53" s="295"/>
      <c r="G53" s="295"/>
      <c r="H53" s="295"/>
      <c r="I53" s="295"/>
      <c r="J53" s="295"/>
      <c r="K53" s="295"/>
      <c r="L53" s="295"/>
      <c r="M53" s="295"/>
      <c r="N53" s="295"/>
      <c r="O53" s="295"/>
      <c r="P53" s="295"/>
      <c r="Q53" s="295"/>
      <c r="R53" s="295"/>
      <c r="S53" s="295"/>
      <c r="T53" s="295"/>
      <c r="U53" s="295"/>
      <c r="V53" s="295"/>
      <c r="W53" s="295"/>
      <c r="X53" s="295"/>
      <c r="Y53" s="295"/>
      <c r="Z53" s="295"/>
      <c r="AA53" s="295"/>
      <c r="AB53" s="295"/>
      <c r="AC53" s="295"/>
      <c r="AD53" s="295"/>
      <c r="AE53" s="295"/>
      <c r="AF53" s="295"/>
      <c r="AG53" s="295"/>
      <c r="AH53" s="295"/>
      <c r="AI53" s="295"/>
      <c r="AJ53" s="295"/>
      <c r="AK53" s="357" t="s">
        <v>561</v>
      </c>
      <c r="AL53" s="358"/>
      <c r="AM53" s="366">
        <v>756631</v>
      </c>
      <c r="AN53" s="367">
        <v>55152</v>
      </c>
      <c r="AO53" s="368">
        <v>21.3</v>
      </c>
      <c r="AP53" s="369">
        <v>82993</v>
      </c>
      <c r="AQ53" s="370">
        <v>5.2</v>
      </c>
      <c r="AR53" s="371">
        <v>16.100000000000001</v>
      </c>
    </row>
    <row r="54" spans="1:44">
      <c r="A54" s="299"/>
      <c r="B54" s="295"/>
      <c r="C54" s="295"/>
      <c r="D54" s="295"/>
      <c r="E54" s="295"/>
      <c r="F54" s="295"/>
      <c r="G54" s="295"/>
      <c r="H54" s="295"/>
      <c r="I54" s="295"/>
      <c r="J54" s="295"/>
      <c r="K54" s="295"/>
      <c r="L54" s="295"/>
      <c r="M54" s="295"/>
      <c r="N54" s="295"/>
      <c r="O54" s="295"/>
      <c r="P54" s="295"/>
      <c r="Q54" s="295"/>
      <c r="R54" s="295"/>
      <c r="S54" s="295"/>
      <c r="T54" s="295"/>
      <c r="U54" s="295"/>
      <c r="V54" s="295"/>
      <c r="W54" s="295"/>
      <c r="X54" s="295"/>
      <c r="Y54" s="295"/>
      <c r="Z54" s="295"/>
      <c r="AA54" s="295"/>
      <c r="AB54" s="295"/>
      <c r="AC54" s="295"/>
      <c r="AD54" s="295"/>
      <c r="AE54" s="295"/>
      <c r="AF54" s="295"/>
      <c r="AG54" s="295"/>
      <c r="AH54" s="295"/>
      <c r="AI54" s="295"/>
      <c r="AJ54" s="295"/>
      <c r="AK54" s="372"/>
      <c r="AL54" s="373" t="s">
        <v>560</v>
      </c>
      <c r="AM54" s="374">
        <v>293176</v>
      </c>
      <c r="AN54" s="375">
        <v>21370</v>
      </c>
      <c r="AO54" s="376">
        <v>12</v>
      </c>
      <c r="AP54" s="377">
        <v>46787</v>
      </c>
      <c r="AQ54" s="378">
        <v>-4.9000000000000004</v>
      </c>
      <c r="AR54" s="379">
        <v>16.899999999999999</v>
      </c>
    </row>
    <row r="55" spans="1:44">
      <c r="A55" s="299"/>
      <c r="B55" s="295"/>
      <c r="C55" s="295"/>
      <c r="D55" s="295"/>
      <c r="E55" s="295"/>
      <c r="F55" s="295"/>
      <c r="G55" s="295"/>
      <c r="H55" s="295"/>
      <c r="I55" s="295"/>
      <c r="J55" s="295"/>
      <c r="K55" s="295"/>
      <c r="L55" s="295"/>
      <c r="M55" s="295"/>
      <c r="N55" s="295"/>
      <c r="O55" s="295"/>
      <c r="P55" s="295"/>
      <c r="Q55" s="295"/>
      <c r="R55" s="295"/>
      <c r="S55" s="295"/>
      <c r="T55" s="295"/>
      <c r="U55" s="295"/>
      <c r="V55" s="295"/>
      <c r="W55" s="295"/>
      <c r="X55" s="295"/>
      <c r="Y55" s="295"/>
      <c r="Z55" s="295"/>
      <c r="AA55" s="295"/>
      <c r="AB55" s="295"/>
      <c r="AC55" s="295"/>
      <c r="AD55" s="295"/>
      <c r="AE55" s="295"/>
      <c r="AF55" s="295"/>
      <c r="AG55" s="295"/>
      <c r="AH55" s="295"/>
      <c r="AI55" s="295"/>
      <c r="AJ55" s="295"/>
      <c r="AK55" s="357" t="s">
        <v>562</v>
      </c>
      <c r="AL55" s="358"/>
      <c r="AM55" s="366">
        <v>370461</v>
      </c>
      <c r="AN55" s="367">
        <v>27256</v>
      </c>
      <c r="AO55" s="368">
        <v>-50.6</v>
      </c>
      <c r="AP55" s="369">
        <v>108252</v>
      </c>
      <c r="AQ55" s="370">
        <v>30.4</v>
      </c>
      <c r="AR55" s="371">
        <v>-81</v>
      </c>
    </row>
    <row r="56" spans="1:44">
      <c r="A56" s="299"/>
      <c r="B56" s="295"/>
      <c r="C56" s="295"/>
      <c r="D56" s="295"/>
      <c r="E56" s="295"/>
      <c r="F56" s="295"/>
      <c r="G56" s="295"/>
      <c r="H56" s="295"/>
      <c r="I56" s="295"/>
      <c r="J56" s="295"/>
      <c r="K56" s="295"/>
      <c r="L56" s="295"/>
      <c r="M56" s="295"/>
      <c r="N56" s="295"/>
      <c r="O56" s="295"/>
      <c r="P56" s="295"/>
      <c r="Q56" s="295"/>
      <c r="R56" s="295"/>
      <c r="S56" s="295"/>
      <c r="T56" s="295"/>
      <c r="U56" s="295"/>
      <c r="V56" s="295"/>
      <c r="W56" s="295"/>
      <c r="X56" s="295"/>
      <c r="Y56" s="295"/>
      <c r="Z56" s="295"/>
      <c r="AA56" s="295"/>
      <c r="AB56" s="295"/>
      <c r="AC56" s="295"/>
      <c r="AD56" s="295"/>
      <c r="AE56" s="295"/>
      <c r="AF56" s="295"/>
      <c r="AG56" s="295"/>
      <c r="AH56" s="295"/>
      <c r="AI56" s="295"/>
      <c r="AJ56" s="295"/>
      <c r="AK56" s="372"/>
      <c r="AL56" s="373" t="s">
        <v>560</v>
      </c>
      <c r="AM56" s="374">
        <v>163775</v>
      </c>
      <c r="AN56" s="375">
        <v>12049</v>
      </c>
      <c r="AO56" s="376">
        <v>-43.6</v>
      </c>
      <c r="AP56" s="377">
        <v>50321</v>
      </c>
      <c r="AQ56" s="378">
        <v>7.6</v>
      </c>
      <c r="AR56" s="379">
        <v>-51.2</v>
      </c>
    </row>
    <row r="57" spans="1:44">
      <c r="A57" s="299"/>
      <c r="B57" s="295"/>
      <c r="C57" s="295"/>
      <c r="D57" s="295"/>
      <c r="E57" s="295"/>
      <c r="F57" s="295"/>
      <c r="G57" s="295"/>
      <c r="H57" s="295"/>
      <c r="I57" s="295"/>
      <c r="J57" s="295"/>
      <c r="K57" s="295"/>
      <c r="L57" s="295"/>
      <c r="M57" s="295"/>
      <c r="N57" s="295"/>
      <c r="O57" s="295"/>
      <c r="P57" s="295"/>
      <c r="Q57" s="295"/>
      <c r="R57" s="295"/>
      <c r="S57" s="295"/>
      <c r="T57" s="295"/>
      <c r="U57" s="295"/>
      <c r="V57" s="295"/>
      <c r="W57" s="295"/>
      <c r="X57" s="295"/>
      <c r="Y57" s="295"/>
      <c r="Z57" s="295"/>
      <c r="AA57" s="295"/>
      <c r="AB57" s="295"/>
      <c r="AC57" s="295"/>
      <c r="AD57" s="295"/>
      <c r="AE57" s="295"/>
      <c r="AF57" s="295"/>
      <c r="AG57" s="295"/>
      <c r="AH57" s="295"/>
      <c r="AI57" s="295"/>
      <c r="AJ57" s="295"/>
      <c r="AK57" s="357" t="s">
        <v>563</v>
      </c>
      <c r="AL57" s="358"/>
      <c r="AM57" s="366">
        <v>397506</v>
      </c>
      <c r="AN57" s="367">
        <v>29656</v>
      </c>
      <c r="AO57" s="368">
        <v>8.8000000000000007</v>
      </c>
      <c r="AP57" s="369">
        <v>93492</v>
      </c>
      <c r="AQ57" s="370">
        <v>-13.6</v>
      </c>
      <c r="AR57" s="371">
        <v>22.4</v>
      </c>
    </row>
    <row r="58" spans="1:44">
      <c r="A58" s="299"/>
      <c r="B58" s="295"/>
      <c r="C58" s="295"/>
      <c r="D58" s="295"/>
      <c r="E58" s="295"/>
      <c r="F58" s="295"/>
      <c r="G58" s="295"/>
      <c r="H58" s="295"/>
      <c r="I58" s="295"/>
      <c r="J58" s="295"/>
      <c r="K58" s="295"/>
      <c r="L58" s="295"/>
      <c r="M58" s="295"/>
      <c r="N58" s="295"/>
      <c r="O58" s="295"/>
      <c r="P58" s="295"/>
      <c r="Q58" s="295"/>
      <c r="R58" s="295"/>
      <c r="S58" s="295"/>
      <c r="T58" s="295"/>
      <c r="U58" s="295"/>
      <c r="V58" s="295"/>
      <c r="W58" s="295"/>
      <c r="X58" s="295"/>
      <c r="Y58" s="295"/>
      <c r="Z58" s="295"/>
      <c r="AA58" s="295"/>
      <c r="AB58" s="295"/>
      <c r="AC58" s="295"/>
      <c r="AD58" s="295"/>
      <c r="AE58" s="295"/>
      <c r="AF58" s="295"/>
      <c r="AG58" s="295"/>
      <c r="AH58" s="295"/>
      <c r="AI58" s="295"/>
      <c r="AJ58" s="295"/>
      <c r="AK58" s="372"/>
      <c r="AL58" s="373" t="s">
        <v>560</v>
      </c>
      <c r="AM58" s="374">
        <v>187512</v>
      </c>
      <c r="AN58" s="375">
        <v>13989</v>
      </c>
      <c r="AO58" s="376">
        <v>16.100000000000001</v>
      </c>
      <c r="AP58" s="377">
        <v>53316</v>
      </c>
      <c r="AQ58" s="378">
        <v>6</v>
      </c>
      <c r="AR58" s="379">
        <v>10.1</v>
      </c>
    </row>
    <row r="59" spans="1:44">
      <c r="A59" s="299"/>
      <c r="B59" s="295"/>
      <c r="C59" s="295"/>
      <c r="D59" s="295"/>
      <c r="E59" s="295"/>
      <c r="F59" s="295"/>
      <c r="G59" s="295"/>
      <c r="H59" s="295"/>
      <c r="I59" s="295"/>
      <c r="J59" s="295"/>
      <c r="K59" s="295"/>
      <c r="L59" s="295"/>
      <c r="M59" s="295"/>
      <c r="N59" s="295"/>
      <c r="O59" s="295"/>
      <c r="P59" s="295"/>
      <c r="Q59" s="295"/>
      <c r="R59" s="295"/>
      <c r="S59" s="295"/>
      <c r="T59" s="295"/>
      <c r="U59" s="295"/>
      <c r="V59" s="295"/>
      <c r="W59" s="295"/>
      <c r="X59" s="295"/>
      <c r="Y59" s="295"/>
      <c r="Z59" s="295"/>
      <c r="AA59" s="295"/>
      <c r="AB59" s="295"/>
      <c r="AC59" s="295"/>
      <c r="AD59" s="295"/>
      <c r="AE59" s="295"/>
      <c r="AF59" s="295"/>
      <c r="AG59" s="295"/>
      <c r="AH59" s="295"/>
      <c r="AI59" s="295"/>
      <c r="AJ59" s="295"/>
      <c r="AK59" s="357" t="s">
        <v>564</v>
      </c>
      <c r="AL59" s="358"/>
      <c r="AM59" s="366">
        <v>997679</v>
      </c>
      <c r="AN59" s="367">
        <v>75399</v>
      </c>
      <c r="AO59" s="368">
        <v>154.19999999999999</v>
      </c>
      <c r="AP59" s="369">
        <v>94796</v>
      </c>
      <c r="AQ59" s="370">
        <v>1.4</v>
      </c>
      <c r="AR59" s="371">
        <v>152.80000000000001</v>
      </c>
    </row>
    <row r="60" spans="1:44">
      <c r="A60" s="299"/>
      <c r="B60" s="295"/>
      <c r="C60" s="295"/>
      <c r="D60" s="295"/>
      <c r="E60" s="295"/>
      <c r="F60" s="295"/>
      <c r="G60" s="295"/>
      <c r="H60" s="295"/>
      <c r="I60" s="295"/>
      <c r="J60" s="295"/>
      <c r="K60" s="295"/>
      <c r="L60" s="295"/>
      <c r="M60" s="295"/>
      <c r="N60" s="295"/>
      <c r="O60" s="295"/>
      <c r="P60" s="295"/>
      <c r="Q60" s="295"/>
      <c r="R60" s="295"/>
      <c r="S60" s="295"/>
      <c r="T60" s="295"/>
      <c r="U60" s="295"/>
      <c r="V60" s="295"/>
      <c r="W60" s="295"/>
      <c r="X60" s="295"/>
      <c r="Y60" s="295"/>
      <c r="Z60" s="295"/>
      <c r="AA60" s="295"/>
      <c r="AB60" s="295"/>
      <c r="AC60" s="295"/>
      <c r="AD60" s="295"/>
      <c r="AE60" s="295"/>
      <c r="AF60" s="295"/>
      <c r="AG60" s="295"/>
      <c r="AH60" s="295"/>
      <c r="AI60" s="295"/>
      <c r="AJ60" s="295"/>
      <c r="AK60" s="372"/>
      <c r="AL60" s="373" t="s">
        <v>560</v>
      </c>
      <c r="AM60" s="374">
        <v>495043</v>
      </c>
      <c r="AN60" s="375">
        <v>37413</v>
      </c>
      <c r="AO60" s="376">
        <v>167.4</v>
      </c>
      <c r="AP60" s="377">
        <v>55781</v>
      </c>
      <c r="AQ60" s="378">
        <v>4.5999999999999996</v>
      </c>
      <c r="AR60" s="379">
        <v>162.80000000000001</v>
      </c>
    </row>
    <row r="61" spans="1:44">
      <c r="A61" s="299"/>
      <c r="B61" s="295"/>
      <c r="C61" s="295"/>
      <c r="D61" s="295"/>
      <c r="E61" s="295"/>
      <c r="F61" s="295"/>
      <c r="G61" s="295"/>
      <c r="H61" s="295"/>
      <c r="I61" s="295"/>
      <c r="J61" s="295"/>
      <c r="K61" s="295"/>
      <c r="L61" s="295"/>
      <c r="M61" s="295"/>
      <c r="N61" s="295"/>
      <c r="O61" s="295"/>
      <c r="P61" s="295"/>
      <c r="Q61" s="295"/>
      <c r="R61" s="295"/>
      <c r="S61" s="295"/>
      <c r="T61" s="295"/>
      <c r="U61" s="295"/>
      <c r="V61" s="295"/>
      <c r="W61" s="295"/>
      <c r="X61" s="295"/>
      <c r="Y61" s="295"/>
      <c r="Z61" s="295"/>
      <c r="AA61" s="295"/>
      <c r="AB61" s="295"/>
      <c r="AC61" s="295"/>
      <c r="AD61" s="295"/>
      <c r="AE61" s="295"/>
      <c r="AF61" s="295"/>
      <c r="AG61" s="295"/>
      <c r="AH61" s="295"/>
      <c r="AI61" s="295"/>
      <c r="AJ61" s="295"/>
      <c r="AK61" s="357" t="s">
        <v>565</v>
      </c>
      <c r="AL61" s="380"/>
      <c r="AM61" s="381">
        <v>630952</v>
      </c>
      <c r="AN61" s="382">
        <v>46589</v>
      </c>
      <c r="AO61" s="383">
        <v>19.8</v>
      </c>
      <c r="AP61" s="384">
        <v>91687</v>
      </c>
      <c r="AQ61" s="385">
        <v>-0.4</v>
      </c>
      <c r="AR61" s="371">
        <v>20.2</v>
      </c>
    </row>
    <row r="62" spans="1:44">
      <c r="A62" s="299"/>
      <c r="B62" s="295"/>
      <c r="C62" s="295"/>
      <c r="D62" s="295"/>
      <c r="E62" s="295"/>
      <c r="F62" s="295"/>
      <c r="G62" s="295"/>
      <c r="H62" s="295"/>
      <c r="I62" s="295"/>
      <c r="J62" s="295"/>
      <c r="K62" s="295"/>
      <c r="L62" s="295"/>
      <c r="M62" s="295"/>
      <c r="N62" s="295"/>
      <c r="O62" s="295"/>
      <c r="P62" s="295"/>
      <c r="Q62" s="295"/>
      <c r="R62" s="295"/>
      <c r="S62" s="295"/>
      <c r="T62" s="295"/>
      <c r="U62" s="295"/>
      <c r="V62" s="295"/>
      <c r="W62" s="295"/>
      <c r="X62" s="295"/>
      <c r="Y62" s="295"/>
      <c r="Z62" s="295"/>
      <c r="AA62" s="295"/>
      <c r="AB62" s="295"/>
      <c r="AC62" s="295"/>
      <c r="AD62" s="295"/>
      <c r="AE62" s="295"/>
      <c r="AF62" s="295"/>
      <c r="AG62" s="295"/>
      <c r="AH62" s="295"/>
      <c r="AI62" s="295"/>
      <c r="AJ62" s="295"/>
      <c r="AK62" s="372"/>
      <c r="AL62" s="373" t="s">
        <v>560</v>
      </c>
      <c r="AM62" s="374">
        <v>280975</v>
      </c>
      <c r="AN62" s="375">
        <v>20781</v>
      </c>
      <c r="AO62" s="376">
        <v>19.899999999999999</v>
      </c>
      <c r="AP62" s="377">
        <v>51081</v>
      </c>
      <c r="AQ62" s="378">
        <v>4.9000000000000004</v>
      </c>
      <c r="AR62" s="379">
        <v>15</v>
      </c>
    </row>
    <row r="63" spans="1:44">
      <c r="A63" s="299"/>
      <c r="B63" s="295"/>
      <c r="C63" s="295"/>
      <c r="D63" s="295"/>
      <c r="E63" s="295"/>
      <c r="F63" s="295"/>
      <c r="G63" s="295"/>
      <c r="H63" s="295"/>
      <c r="I63" s="295"/>
      <c r="J63" s="295"/>
      <c r="K63" s="295"/>
      <c r="L63" s="295"/>
      <c r="M63" s="295"/>
      <c r="N63" s="295"/>
      <c r="O63" s="295"/>
      <c r="P63" s="295"/>
      <c r="Q63" s="295"/>
      <c r="R63" s="295"/>
      <c r="S63" s="295"/>
      <c r="T63" s="295"/>
      <c r="U63" s="295"/>
      <c r="V63" s="295"/>
      <c r="W63" s="295"/>
      <c r="X63" s="295"/>
      <c r="Y63" s="295"/>
      <c r="Z63" s="295"/>
      <c r="AA63" s="295"/>
      <c r="AB63" s="295"/>
      <c r="AC63" s="295"/>
      <c r="AD63" s="295"/>
      <c r="AE63" s="295"/>
      <c r="AF63" s="295"/>
      <c r="AG63" s="295"/>
      <c r="AH63" s="295"/>
      <c r="AI63" s="295"/>
      <c r="AJ63" s="295"/>
      <c r="AK63" s="295"/>
      <c r="AL63" s="295"/>
      <c r="AM63" s="295"/>
      <c r="AN63" s="295"/>
      <c r="AO63" s="295"/>
      <c r="AP63" s="295"/>
      <c r="AQ63" s="295"/>
      <c r="AR63" s="295"/>
    </row>
    <row r="64" spans="1:44">
      <c r="A64" s="299"/>
      <c r="B64" s="295"/>
      <c r="C64" s="295"/>
      <c r="D64" s="295"/>
      <c r="E64" s="295"/>
      <c r="F64" s="295"/>
      <c r="G64" s="295"/>
      <c r="H64" s="295"/>
      <c r="I64" s="295"/>
      <c r="J64" s="295"/>
      <c r="K64" s="295"/>
      <c r="L64" s="295"/>
      <c r="M64" s="295"/>
      <c r="N64" s="295"/>
      <c r="O64" s="295"/>
      <c r="P64" s="295"/>
      <c r="Q64" s="295"/>
      <c r="R64" s="295"/>
      <c r="S64" s="295"/>
      <c r="T64" s="295"/>
      <c r="U64" s="295"/>
      <c r="V64" s="295"/>
      <c r="W64" s="295"/>
      <c r="X64" s="295"/>
      <c r="Y64" s="295"/>
      <c r="Z64" s="295"/>
      <c r="AA64" s="295"/>
      <c r="AB64" s="295"/>
      <c r="AC64" s="295"/>
      <c r="AD64" s="295"/>
      <c r="AE64" s="295"/>
      <c r="AF64" s="295"/>
      <c r="AG64" s="295"/>
      <c r="AH64" s="295"/>
      <c r="AI64" s="295"/>
      <c r="AJ64" s="295"/>
      <c r="AK64" s="295"/>
      <c r="AL64" s="295"/>
      <c r="AM64" s="295"/>
      <c r="AN64" s="295"/>
      <c r="AO64" s="295"/>
      <c r="AP64" s="295"/>
      <c r="AQ64" s="295"/>
      <c r="AR64" s="295"/>
    </row>
    <row r="65" spans="1:46">
      <c r="A65" s="299"/>
      <c r="B65" s="295"/>
      <c r="C65" s="295"/>
      <c r="D65" s="295"/>
      <c r="E65" s="295"/>
      <c r="F65" s="295"/>
      <c r="G65" s="295"/>
      <c r="H65" s="295"/>
      <c r="I65" s="295"/>
      <c r="J65" s="295"/>
      <c r="K65" s="295"/>
      <c r="L65" s="295"/>
      <c r="M65" s="295"/>
      <c r="N65" s="295"/>
      <c r="O65" s="295"/>
      <c r="P65" s="295"/>
      <c r="Q65" s="295"/>
      <c r="R65" s="295"/>
      <c r="S65" s="295"/>
      <c r="T65" s="295"/>
      <c r="U65" s="295"/>
      <c r="V65" s="295"/>
      <c r="W65" s="295"/>
      <c r="X65" s="295"/>
      <c r="Y65" s="295"/>
      <c r="Z65" s="295"/>
      <c r="AA65" s="295"/>
      <c r="AB65" s="295"/>
      <c r="AC65" s="295"/>
      <c r="AD65" s="295"/>
      <c r="AE65" s="295"/>
      <c r="AF65" s="295"/>
      <c r="AG65" s="295"/>
      <c r="AH65" s="295"/>
      <c r="AI65" s="295"/>
      <c r="AJ65" s="295"/>
      <c r="AK65" s="295"/>
      <c r="AL65" s="295"/>
      <c r="AM65" s="295"/>
      <c r="AN65" s="295"/>
      <c r="AO65" s="295"/>
      <c r="AP65" s="295"/>
      <c r="AQ65" s="295"/>
      <c r="AR65" s="295"/>
    </row>
    <row r="66" spans="1:46">
      <c r="A66" s="386"/>
      <c r="B66" s="353"/>
      <c r="C66" s="353"/>
      <c r="D66" s="353"/>
      <c r="E66" s="353"/>
      <c r="F66" s="353"/>
      <c r="G66" s="353"/>
      <c r="H66" s="353"/>
      <c r="I66" s="353"/>
      <c r="J66" s="353"/>
      <c r="K66" s="353"/>
      <c r="L66" s="353"/>
      <c r="M66" s="353"/>
      <c r="N66" s="353"/>
      <c r="O66" s="353"/>
      <c r="P66" s="353"/>
      <c r="Q66" s="353"/>
      <c r="R66" s="353"/>
      <c r="S66" s="353"/>
      <c r="T66" s="353"/>
      <c r="U66" s="353"/>
      <c r="V66" s="353"/>
      <c r="W66" s="353"/>
      <c r="X66" s="353"/>
      <c r="Y66" s="353"/>
      <c r="Z66" s="353"/>
      <c r="AA66" s="353"/>
      <c r="AB66" s="353"/>
      <c r="AC66" s="353"/>
      <c r="AD66" s="353"/>
      <c r="AE66" s="353"/>
      <c r="AF66" s="353"/>
      <c r="AG66" s="353"/>
      <c r="AH66" s="353"/>
      <c r="AI66" s="353"/>
      <c r="AJ66" s="353"/>
      <c r="AK66" s="353"/>
      <c r="AL66" s="353"/>
      <c r="AM66" s="353"/>
      <c r="AN66" s="353"/>
      <c r="AO66" s="353"/>
      <c r="AP66" s="353"/>
      <c r="AQ66" s="353"/>
      <c r="AR66" s="353"/>
      <c r="AS66" s="387"/>
    </row>
    <row r="67" spans="1:46" ht="13.5" hidden="1" customHeight="1">
      <c r="AK67" s="295"/>
      <c r="AL67" s="295"/>
      <c r="AM67" s="295"/>
      <c r="AN67" s="295"/>
      <c r="AO67" s="295"/>
      <c r="AP67" s="295"/>
      <c r="AQ67" s="295"/>
      <c r="AR67" s="295"/>
      <c r="AS67" s="295"/>
      <c r="AT67" s="295"/>
    </row>
    <row r="68" spans="1:46" ht="13.5" hidden="1" customHeight="1">
      <c r="AK68" s="295"/>
      <c r="AL68" s="295"/>
      <c r="AM68" s="295"/>
      <c r="AN68" s="295"/>
      <c r="AO68" s="295"/>
      <c r="AP68" s="295"/>
      <c r="AQ68" s="295"/>
      <c r="AR68" s="295"/>
    </row>
    <row r="69" spans="1:46" ht="13.5" hidden="1" customHeight="1">
      <c r="AK69" s="295"/>
      <c r="AL69" s="295"/>
      <c r="AM69" s="295"/>
      <c r="AN69" s="295"/>
      <c r="AO69" s="295"/>
      <c r="AP69" s="295"/>
      <c r="AQ69" s="295"/>
      <c r="AR69" s="295"/>
    </row>
    <row r="70" spans="1:46" hidden="1">
      <c r="AK70" s="295"/>
      <c r="AL70" s="295"/>
      <c r="AM70" s="295"/>
      <c r="AN70" s="295"/>
      <c r="AO70" s="295"/>
      <c r="AP70" s="295"/>
      <c r="AQ70" s="295"/>
      <c r="AR70" s="295"/>
    </row>
    <row r="71" spans="1:46" hidden="1">
      <c r="AK71" s="295"/>
      <c r="AL71" s="295"/>
      <c r="AM71" s="295"/>
      <c r="AN71" s="295"/>
      <c r="AO71" s="295"/>
      <c r="AP71" s="295"/>
      <c r="AQ71" s="295"/>
      <c r="AR71" s="295"/>
    </row>
    <row r="72" spans="1:46" hidden="1">
      <c r="AK72" s="295"/>
      <c r="AL72" s="295"/>
      <c r="AM72" s="295"/>
      <c r="AN72" s="295"/>
      <c r="AO72" s="295"/>
      <c r="AP72" s="295"/>
      <c r="AQ72" s="295"/>
      <c r="AR72" s="295"/>
    </row>
    <row r="73" spans="1:46" hidden="1">
      <c r="AK73" s="295"/>
      <c r="AL73" s="295"/>
      <c r="AM73" s="295"/>
      <c r="AN73" s="295"/>
      <c r="AO73" s="295"/>
      <c r="AP73" s="295"/>
      <c r="AQ73" s="295"/>
      <c r="AR73" s="295"/>
    </row>
  </sheetData>
  <sheetProtection algorithmName="SHA-512" hashValue="P8t0MNLdaParxzqFOL+l8a9X9A7oaXsHmOx3HWZ293nLT2v3nq8FaWLR6p7XPtKZ8bPpOefvxvsxLEV2tyXH4w==" saltValue="lM0rgTTZxYO323GPp3JVGA==" spinCount="100000" sheet="1" objects="1" scenarios="1"/>
  <mergeCells count="24">
    <mergeCell ref="AK38:AN38"/>
    <mergeCell ref="AK39:AN39"/>
    <mergeCell ref="AK40:AN40"/>
    <mergeCell ref="AK41:AN41"/>
    <mergeCell ref="AM49:AM50"/>
    <mergeCell ref="AN49:AR49"/>
    <mergeCell ref="AK37:AN37"/>
    <mergeCell ref="AK14:AN14"/>
    <mergeCell ref="AK15:AN15"/>
    <mergeCell ref="AK16:AN16"/>
    <mergeCell ref="AK21:AN21"/>
    <mergeCell ref="AK22:AN22"/>
    <mergeCell ref="AK32:AN32"/>
    <mergeCell ref="AK33:AN33"/>
    <mergeCell ref="AK34:AN34"/>
    <mergeCell ref="AK35:AN35"/>
    <mergeCell ref="AK36:AN36"/>
    <mergeCell ref="AO30:AO31"/>
    <mergeCell ref="AO7:AO8"/>
    <mergeCell ref="AK9:AN9"/>
    <mergeCell ref="AK10:AN10"/>
    <mergeCell ref="AK11:AN11"/>
    <mergeCell ref="AK12:AN12"/>
    <mergeCell ref="AK13:AN13"/>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cols>
    <col min="1" max="125" width="2.5" style="293" customWidth="1"/>
    <col min="126" max="16384" width="9" style="292" hidden="1"/>
  </cols>
  <sheetData>
    <row r="1" spans="2:125" ht="13.5" customHeight="1">
      <c r="B1" s="292"/>
      <c r="C1" s="292"/>
      <c r="D1" s="292"/>
      <c r="E1" s="292"/>
      <c r="F1" s="292"/>
      <c r="G1" s="292"/>
      <c r="H1" s="292"/>
      <c r="I1" s="292"/>
      <c r="J1" s="292"/>
      <c r="K1" s="292"/>
      <c r="L1" s="292"/>
      <c r="M1" s="292"/>
      <c r="N1" s="292"/>
      <c r="O1" s="292"/>
      <c r="P1" s="292"/>
      <c r="Q1" s="292"/>
      <c r="R1" s="292"/>
      <c r="S1" s="292"/>
      <c r="T1" s="292"/>
      <c r="U1" s="292"/>
      <c r="V1" s="292"/>
      <c r="W1" s="292"/>
      <c r="X1" s="292"/>
      <c r="Y1" s="292"/>
      <c r="Z1" s="292"/>
      <c r="AA1" s="292"/>
      <c r="AB1" s="292"/>
      <c r="AC1" s="292"/>
      <c r="AD1" s="292"/>
      <c r="AE1" s="292"/>
      <c r="AF1" s="292"/>
      <c r="AG1" s="292"/>
      <c r="AH1" s="292"/>
      <c r="AI1" s="292"/>
      <c r="AJ1" s="292"/>
      <c r="AK1" s="292"/>
      <c r="AL1" s="292"/>
      <c r="AM1" s="292"/>
      <c r="AN1" s="292"/>
      <c r="AO1" s="292"/>
      <c r="AP1" s="292"/>
      <c r="AQ1" s="292"/>
      <c r="AR1" s="292"/>
      <c r="AS1" s="292"/>
      <c r="AT1" s="292"/>
      <c r="AU1" s="292"/>
      <c r="AV1" s="292"/>
      <c r="AW1" s="292"/>
      <c r="AX1" s="292"/>
      <c r="AY1" s="292"/>
      <c r="AZ1" s="292"/>
      <c r="BA1" s="292"/>
      <c r="BB1" s="292"/>
      <c r="BC1" s="292"/>
      <c r="BD1" s="292"/>
      <c r="BE1" s="292"/>
      <c r="BF1" s="292"/>
      <c r="BG1" s="292"/>
      <c r="BH1" s="292"/>
      <c r="BI1" s="292"/>
      <c r="BJ1" s="292"/>
      <c r="BK1" s="292"/>
      <c r="BL1" s="292"/>
      <c r="BM1" s="292"/>
      <c r="BN1" s="292"/>
      <c r="BO1" s="292"/>
      <c r="BP1" s="292"/>
      <c r="BQ1" s="292"/>
      <c r="BR1" s="292"/>
      <c r="BS1" s="292"/>
      <c r="BT1" s="292"/>
      <c r="BU1" s="292"/>
      <c r="BV1" s="292"/>
      <c r="BW1" s="292"/>
      <c r="BX1" s="292"/>
      <c r="BY1" s="292"/>
      <c r="BZ1" s="292"/>
      <c r="CA1" s="292"/>
      <c r="CB1" s="292"/>
      <c r="CC1" s="292"/>
      <c r="CD1" s="292"/>
      <c r="CE1" s="292"/>
      <c r="CF1" s="292"/>
      <c r="CG1" s="292"/>
      <c r="CH1" s="292"/>
      <c r="CI1" s="292"/>
      <c r="CJ1" s="292"/>
      <c r="CK1" s="292"/>
      <c r="CL1" s="292"/>
      <c r="CM1" s="292"/>
      <c r="CN1" s="292"/>
      <c r="CO1" s="292"/>
      <c r="CP1" s="292"/>
      <c r="CQ1" s="292"/>
      <c r="CR1" s="292"/>
      <c r="CS1" s="292"/>
      <c r="CT1" s="292"/>
      <c r="CU1" s="292"/>
      <c r="CV1" s="292"/>
      <c r="CW1" s="292"/>
      <c r="CX1" s="292"/>
      <c r="CY1" s="292"/>
      <c r="CZ1" s="292"/>
      <c r="DA1" s="292"/>
      <c r="DB1" s="292"/>
      <c r="DC1" s="292"/>
      <c r="DD1" s="292"/>
      <c r="DE1" s="292"/>
      <c r="DF1" s="292"/>
      <c r="DG1" s="292"/>
      <c r="DH1" s="292"/>
      <c r="DI1" s="292"/>
      <c r="DJ1" s="292"/>
      <c r="DK1" s="292"/>
      <c r="DL1" s="292"/>
      <c r="DM1" s="292"/>
      <c r="DN1" s="292"/>
      <c r="DO1" s="292"/>
      <c r="DP1" s="292"/>
      <c r="DQ1" s="292"/>
      <c r="DR1" s="292"/>
      <c r="DS1" s="292"/>
      <c r="DT1" s="292"/>
      <c r="DU1" s="292"/>
    </row>
    <row r="2" spans="2:125">
      <c r="B2" s="292"/>
      <c r="DG2" s="292"/>
    </row>
    <row r="3" spans="2:125">
      <c r="C3" s="292"/>
      <c r="D3" s="292"/>
      <c r="E3" s="292"/>
      <c r="F3" s="292"/>
      <c r="G3" s="292"/>
      <c r="H3" s="292"/>
      <c r="I3" s="292"/>
      <c r="J3" s="292"/>
      <c r="K3" s="292"/>
      <c r="L3" s="292"/>
      <c r="M3" s="292"/>
      <c r="N3" s="292"/>
      <c r="O3" s="292"/>
      <c r="P3" s="292"/>
      <c r="Q3" s="292"/>
      <c r="R3" s="292"/>
      <c r="S3" s="292"/>
      <c r="T3" s="292"/>
      <c r="U3" s="292"/>
      <c r="V3" s="292"/>
      <c r="W3" s="292"/>
      <c r="X3" s="292"/>
      <c r="Y3" s="292"/>
      <c r="Z3" s="292"/>
      <c r="AA3" s="292"/>
      <c r="AB3" s="292"/>
      <c r="AC3" s="292"/>
      <c r="AD3" s="292"/>
      <c r="AE3" s="292"/>
      <c r="AF3" s="292"/>
      <c r="AG3" s="292"/>
      <c r="AH3" s="292"/>
      <c r="AI3" s="292"/>
      <c r="AJ3" s="292"/>
      <c r="AK3" s="292"/>
      <c r="AL3" s="292"/>
      <c r="AM3" s="292"/>
      <c r="AN3" s="292"/>
      <c r="AO3" s="292"/>
      <c r="AP3" s="292"/>
      <c r="AQ3" s="292"/>
      <c r="AR3" s="292"/>
      <c r="AS3" s="292"/>
      <c r="AT3" s="292"/>
      <c r="AU3" s="292"/>
      <c r="AV3" s="292"/>
      <c r="AW3" s="292"/>
      <c r="AX3" s="292"/>
      <c r="AY3" s="292"/>
      <c r="AZ3" s="292"/>
      <c r="BA3" s="292"/>
      <c r="BB3" s="292"/>
      <c r="BC3" s="292"/>
      <c r="BD3" s="292"/>
      <c r="BE3" s="292"/>
      <c r="BF3" s="292"/>
      <c r="BG3" s="292"/>
      <c r="BH3" s="292"/>
      <c r="BI3" s="292"/>
      <c r="BJ3" s="292"/>
      <c r="BK3" s="292"/>
      <c r="BL3" s="292"/>
      <c r="BM3" s="292"/>
      <c r="BN3" s="292"/>
      <c r="BO3" s="292"/>
      <c r="BP3" s="292"/>
      <c r="BQ3" s="292"/>
      <c r="BR3" s="292"/>
      <c r="BS3" s="292"/>
      <c r="BT3" s="292"/>
      <c r="BU3" s="292"/>
      <c r="BV3" s="292"/>
      <c r="BW3" s="292"/>
      <c r="BX3" s="292"/>
      <c r="BY3" s="292"/>
      <c r="BZ3" s="292"/>
      <c r="CA3" s="292"/>
      <c r="CB3" s="292"/>
      <c r="CC3" s="292"/>
      <c r="CD3" s="292"/>
      <c r="CE3" s="292"/>
      <c r="CF3" s="292"/>
      <c r="CG3" s="292"/>
      <c r="CH3" s="292"/>
      <c r="CI3" s="292"/>
      <c r="CJ3" s="292"/>
      <c r="CK3" s="292"/>
      <c r="CL3" s="292"/>
      <c r="CM3" s="292"/>
      <c r="CN3" s="292"/>
      <c r="CO3" s="292"/>
      <c r="CP3" s="292"/>
      <c r="CQ3" s="292"/>
      <c r="CR3" s="292"/>
      <c r="CS3" s="292"/>
      <c r="CT3" s="292"/>
      <c r="CU3" s="292"/>
      <c r="CV3" s="292"/>
      <c r="CW3" s="292"/>
      <c r="CX3" s="292"/>
      <c r="CY3" s="292"/>
      <c r="CZ3" s="292"/>
      <c r="DA3" s="292"/>
      <c r="DB3" s="292"/>
      <c r="DC3" s="292"/>
      <c r="DD3" s="292"/>
      <c r="DE3" s="292"/>
      <c r="DF3" s="292"/>
      <c r="DH3" s="292"/>
      <c r="DI3" s="292"/>
      <c r="DJ3" s="292"/>
      <c r="DK3" s="292"/>
      <c r="DL3" s="292"/>
      <c r="DM3" s="292"/>
      <c r="DN3" s="292"/>
      <c r="DO3" s="292"/>
      <c r="DP3" s="292"/>
      <c r="DQ3" s="292"/>
      <c r="DR3" s="292"/>
      <c r="DS3" s="292"/>
      <c r="DT3" s="292"/>
      <c r="DU3" s="292"/>
    </row>
    <row r="4" spans="2:125"/>
    <row r="5" spans="2:125"/>
    <row r="6" spans="2:125"/>
    <row r="7" spans="2:125"/>
    <row r="8" spans="2:125"/>
    <row r="9" spans="2:125">
      <c r="DU9" s="292"/>
    </row>
    <row r="10" spans="2:125"/>
    <row r="11" spans="2:125"/>
    <row r="12" spans="2:125"/>
    <row r="13" spans="2:125"/>
    <row r="14" spans="2:125"/>
    <row r="15" spans="2:125"/>
    <row r="16" spans="2:125"/>
    <row r="17" spans="125:125">
      <c r="DU17" s="292"/>
    </row>
    <row r="18" spans="125:125"/>
    <row r="19" spans="125:125"/>
    <row r="20" spans="125:125">
      <c r="DU20" s="292"/>
    </row>
    <row r="21" spans="125:125">
      <c r="DU21" s="292"/>
    </row>
    <row r="22" spans="125:125"/>
    <row r="23" spans="125:125"/>
    <row r="24" spans="125:125"/>
    <row r="25" spans="125:125"/>
    <row r="26" spans="125:125"/>
    <row r="27" spans="125:125"/>
    <row r="28" spans="125:125">
      <c r="DU28" s="292"/>
    </row>
    <row r="29" spans="125:125"/>
    <row r="30" spans="125:125"/>
    <row r="31" spans="125:125"/>
    <row r="32" spans="125:125"/>
    <row r="33" spans="2:125">
      <c r="B33" s="292"/>
      <c r="G33" s="292"/>
      <c r="I33" s="292"/>
    </row>
    <row r="34" spans="2:125">
      <c r="C34" s="292"/>
      <c r="P34" s="292"/>
      <c r="DE34" s="292"/>
      <c r="DH34" s="292"/>
    </row>
    <row r="35" spans="2:125">
      <c r="D35" s="292"/>
      <c r="E35" s="292"/>
      <c r="DG35" s="292"/>
      <c r="DJ35" s="292"/>
      <c r="DP35" s="292"/>
      <c r="DQ35" s="292"/>
      <c r="DR35" s="292"/>
      <c r="DS35" s="292"/>
      <c r="DT35" s="292"/>
      <c r="DU35" s="292"/>
    </row>
    <row r="36" spans="2:125">
      <c r="F36" s="292"/>
      <c r="H36" s="292"/>
      <c r="J36" s="292"/>
      <c r="K36" s="292"/>
      <c r="L36" s="292"/>
      <c r="M36" s="292"/>
      <c r="N36" s="292"/>
      <c r="O36" s="292"/>
      <c r="Q36" s="292"/>
      <c r="R36" s="292"/>
      <c r="S36" s="292"/>
      <c r="T36" s="292"/>
      <c r="U36" s="292"/>
      <c r="V36" s="292"/>
      <c r="W36" s="292"/>
      <c r="X36" s="292"/>
      <c r="Y36" s="292"/>
      <c r="Z36" s="292"/>
      <c r="AA36" s="292"/>
      <c r="AB36" s="292"/>
      <c r="AC36" s="292"/>
      <c r="AD36" s="292"/>
      <c r="AE36" s="292"/>
      <c r="AF36" s="292"/>
      <c r="AG36" s="292"/>
      <c r="AH36" s="292"/>
      <c r="AI36" s="292"/>
      <c r="AJ36" s="292"/>
      <c r="AK36" s="292"/>
      <c r="AL36" s="292"/>
      <c r="AM36" s="292"/>
      <c r="AN36" s="292"/>
      <c r="AO36" s="292"/>
      <c r="AP36" s="292"/>
      <c r="AQ36" s="292"/>
      <c r="AR36" s="292"/>
      <c r="AS36" s="292"/>
      <c r="AT36" s="292"/>
      <c r="AU36" s="292"/>
      <c r="AV36" s="292"/>
      <c r="AW36" s="292"/>
      <c r="AX36" s="292"/>
      <c r="AY36" s="292"/>
      <c r="AZ36" s="292"/>
      <c r="BA36" s="292"/>
      <c r="BB36" s="292"/>
      <c r="BC36" s="292"/>
      <c r="BD36" s="292"/>
      <c r="BE36" s="292"/>
      <c r="BF36" s="292"/>
      <c r="BG36" s="292"/>
      <c r="BH36" s="292"/>
      <c r="BI36" s="292"/>
      <c r="BJ36" s="292"/>
      <c r="BK36" s="292"/>
      <c r="BL36" s="292"/>
      <c r="BM36" s="292"/>
      <c r="BN36" s="292"/>
      <c r="BO36" s="292"/>
      <c r="BP36" s="292"/>
      <c r="BQ36" s="292"/>
      <c r="BR36" s="292"/>
      <c r="BS36" s="292"/>
      <c r="BT36" s="292"/>
      <c r="BU36" s="292"/>
      <c r="BV36" s="292"/>
      <c r="BW36" s="292"/>
      <c r="BX36" s="292"/>
      <c r="BY36" s="292"/>
      <c r="BZ36" s="292"/>
      <c r="CA36" s="292"/>
      <c r="CB36" s="292"/>
      <c r="CC36" s="292"/>
      <c r="CD36" s="292"/>
      <c r="CE36" s="292"/>
      <c r="CF36" s="292"/>
      <c r="CG36" s="292"/>
      <c r="CH36" s="292"/>
      <c r="CI36" s="292"/>
      <c r="CJ36" s="292"/>
      <c r="CK36" s="292"/>
      <c r="CL36" s="292"/>
      <c r="CM36" s="292"/>
      <c r="CN36" s="292"/>
      <c r="CO36" s="292"/>
      <c r="CP36" s="292"/>
      <c r="CQ36" s="292"/>
      <c r="CR36" s="292"/>
      <c r="CS36" s="292"/>
      <c r="CT36" s="292"/>
      <c r="CU36" s="292"/>
      <c r="CV36" s="292"/>
      <c r="CW36" s="292"/>
      <c r="CX36" s="292"/>
      <c r="CY36" s="292"/>
      <c r="CZ36" s="292"/>
      <c r="DA36" s="292"/>
      <c r="DB36" s="292"/>
      <c r="DC36" s="292"/>
      <c r="DD36" s="292"/>
      <c r="DF36" s="292"/>
      <c r="DI36" s="292"/>
      <c r="DK36" s="292"/>
      <c r="DL36" s="292"/>
      <c r="DM36" s="292"/>
      <c r="DN36" s="292"/>
      <c r="DO36" s="292"/>
      <c r="DP36" s="292"/>
      <c r="DQ36" s="292"/>
      <c r="DR36" s="292"/>
      <c r="DS36" s="292"/>
      <c r="DT36" s="292"/>
      <c r="DU36" s="292"/>
    </row>
    <row r="37" spans="2:125">
      <c r="DU37" s="292"/>
    </row>
    <row r="38" spans="2:125">
      <c r="DT38" s="292"/>
      <c r="DU38" s="292"/>
    </row>
    <row r="39" spans="2:125"/>
    <row r="40" spans="2:125">
      <c r="DH40" s="292"/>
    </row>
    <row r="41" spans="2:125">
      <c r="DE41" s="292"/>
    </row>
    <row r="42" spans="2:125">
      <c r="DG42" s="292"/>
      <c r="DJ42" s="292"/>
    </row>
    <row r="43" spans="2:125">
      <c r="Q43" s="292"/>
      <c r="R43" s="292"/>
      <c r="S43" s="292"/>
      <c r="T43" s="292"/>
      <c r="U43" s="292"/>
      <c r="V43" s="292"/>
      <c r="W43" s="292"/>
      <c r="X43" s="292"/>
      <c r="Y43" s="292"/>
      <c r="Z43" s="292"/>
      <c r="AA43" s="292"/>
      <c r="AB43" s="292"/>
      <c r="AC43" s="292"/>
      <c r="AD43" s="292"/>
      <c r="AE43" s="292"/>
      <c r="AF43" s="292"/>
      <c r="AG43" s="292"/>
      <c r="AH43" s="292"/>
      <c r="AI43" s="292"/>
      <c r="AJ43" s="292"/>
      <c r="AK43" s="292"/>
      <c r="AL43" s="292"/>
      <c r="AM43" s="292"/>
      <c r="AN43" s="292"/>
      <c r="AO43" s="292"/>
      <c r="AP43" s="292"/>
      <c r="AQ43" s="292"/>
      <c r="AR43" s="292"/>
      <c r="AS43" s="292"/>
      <c r="AT43" s="292"/>
      <c r="AU43" s="292"/>
      <c r="AV43" s="292"/>
      <c r="AW43" s="292"/>
      <c r="AX43" s="292"/>
      <c r="AY43" s="292"/>
      <c r="AZ43" s="292"/>
      <c r="BA43" s="292"/>
      <c r="BB43" s="292"/>
      <c r="BC43" s="292"/>
      <c r="BD43" s="292"/>
      <c r="BE43" s="292"/>
      <c r="BF43" s="292"/>
      <c r="BG43" s="292"/>
      <c r="BH43" s="292"/>
      <c r="BI43" s="292"/>
      <c r="BJ43" s="292"/>
      <c r="BK43" s="292"/>
      <c r="BL43" s="292"/>
      <c r="BM43" s="292"/>
      <c r="BN43" s="292"/>
      <c r="BO43" s="292"/>
      <c r="BP43" s="292"/>
      <c r="BQ43" s="292"/>
      <c r="BR43" s="292"/>
      <c r="BS43" s="292"/>
      <c r="BT43" s="292"/>
      <c r="BU43" s="292"/>
      <c r="BV43" s="292"/>
      <c r="BW43" s="292"/>
      <c r="BX43" s="292"/>
      <c r="BY43" s="292"/>
      <c r="BZ43" s="292"/>
      <c r="CA43" s="292"/>
      <c r="CB43" s="292"/>
      <c r="CC43" s="292"/>
      <c r="CD43" s="292"/>
      <c r="CE43" s="292"/>
      <c r="CF43" s="292"/>
      <c r="CG43" s="292"/>
      <c r="CH43" s="292"/>
      <c r="CI43" s="292"/>
      <c r="CJ43" s="292"/>
      <c r="CK43" s="292"/>
      <c r="CL43" s="292"/>
      <c r="CM43" s="292"/>
      <c r="CN43" s="292"/>
      <c r="CO43" s="292"/>
      <c r="CP43" s="292"/>
      <c r="CQ43" s="292"/>
      <c r="CR43" s="292"/>
      <c r="CS43" s="292"/>
      <c r="CT43" s="292"/>
      <c r="CU43" s="292"/>
      <c r="CV43" s="292"/>
      <c r="CW43" s="292"/>
      <c r="CX43" s="292"/>
      <c r="CY43" s="292"/>
      <c r="CZ43" s="292"/>
      <c r="DA43" s="292"/>
      <c r="DB43" s="292"/>
      <c r="DC43" s="292"/>
      <c r="DD43" s="292"/>
      <c r="DF43" s="292"/>
      <c r="DI43" s="292"/>
      <c r="DK43" s="292"/>
      <c r="DL43" s="292"/>
      <c r="DM43" s="292"/>
      <c r="DN43" s="292"/>
      <c r="DO43" s="292"/>
      <c r="DP43" s="292"/>
      <c r="DQ43" s="292"/>
      <c r="DR43" s="292"/>
      <c r="DS43" s="292"/>
      <c r="DT43" s="292"/>
      <c r="DU43" s="292"/>
    </row>
    <row r="44" spans="2:125">
      <c r="DU44" s="292"/>
    </row>
    <row r="45" spans="2:125"/>
    <row r="46" spans="2:125"/>
    <row r="47" spans="2:125"/>
    <row r="48" spans="2:125">
      <c r="DT48" s="292"/>
      <c r="DU48" s="292"/>
    </row>
    <row r="49" spans="120:125">
      <c r="DU49" s="292"/>
    </row>
    <row r="50" spans="120:125">
      <c r="DU50" s="292"/>
    </row>
    <row r="51" spans="120:125">
      <c r="DP51" s="292"/>
      <c r="DQ51" s="292"/>
      <c r="DR51" s="292"/>
      <c r="DS51" s="292"/>
      <c r="DT51" s="292"/>
      <c r="DU51" s="292"/>
    </row>
    <row r="52" spans="120:125"/>
    <row r="53" spans="120:125"/>
    <row r="54" spans="120:125">
      <c r="DU54" s="292"/>
    </row>
    <row r="55" spans="120:125"/>
    <row r="56" spans="120:125"/>
    <row r="57" spans="120:125"/>
    <row r="58" spans="120:125">
      <c r="DU58" s="292"/>
    </row>
    <row r="59" spans="120:125"/>
    <row r="60" spans="120:125"/>
    <row r="61" spans="120:125"/>
    <row r="62" spans="120:125"/>
    <row r="63" spans="120:125">
      <c r="DU63" s="292"/>
    </row>
    <row r="64" spans="120:125">
      <c r="DT64" s="292"/>
      <c r="DU64" s="292"/>
    </row>
    <row r="65" spans="123:125"/>
    <row r="66" spans="123:125"/>
    <row r="67" spans="123:125"/>
    <row r="68" spans="123:125"/>
    <row r="69" spans="123:125">
      <c r="DS69" s="292"/>
      <c r="DT69" s="292"/>
      <c r="DU69" s="292"/>
    </row>
    <row r="70" spans="123:125"/>
    <row r="71" spans="123:125"/>
    <row r="72" spans="123:125"/>
    <row r="73" spans="123:125"/>
    <row r="74" spans="123:125"/>
    <row r="75" spans="123:125"/>
    <row r="76" spans="123:125"/>
    <row r="77" spans="123:125"/>
    <row r="78" spans="123:125"/>
    <row r="79" spans="123:125"/>
    <row r="80" spans="123:125"/>
    <row r="81" spans="116:125"/>
    <row r="82" spans="116:125">
      <c r="DL82" s="292"/>
    </row>
    <row r="83" spans="116:125">
      <c r="DM83" s="292"/>
      <c r="DN83" s="292"/>
      <c r="DO83" s="292"/>
      <c r="DP83" s="292"/>
      <c r="DQ83" s="292"/>
      <c r="DR83" s="292"/>
      <c r="DS83" s="292"/>
      <c r="DT83" s="292"/>
      <c r="DU83" s="292"/>
    </row>
    <row r="84" spans="116:125"/>
    <row r="85" spans="116:125"/>
    <row r="86" spans="116:125"/>
    <row r="87" spans="116:125"/>
    <row r="88" spans="116:125">
      <c r="DU88" s="292"/>
    </row>
    <row r="89" spans="116:125"/>
    <row r="90" spans="116:125"/>
    <row r="91" spans="116:125"/>
    <row r="92" spans="116:125" ht="13.5" customHeight="1"/>
    <row r="93" spans="116:125" ht="13.5" customHeight="1"/>
    <row r="94" spans="116:125" ht="13.5" customHeight="1">
      <c r="DS94" s="292"/>
      <c r="DT94" s="292"/>
      <c r="DU94" s="292"/>
    </row>
    <row r="95" spans="116:125" ht="13.5" customHeight="1">
      <c r="DU95" s="292"/>
    </row>
    <row r="96" spans="116:125" ht="13.5" customHeight="1"/>
    <row r="97" spans="124:125" ht="13.5" customHeight="1"/>
    <row r="98" spans="124:125" ht="13.5" customHeight="1"/>
    <row r="99" spans="124:125" ht="13.5" customHeight="1"/>
    <row r="100" spans="124:125" ht="13.5" customHeight="1"/>
    <row r="101" spans="124:125" ht="13.5" customHeight="1">
      <c r="DU101" s="292"/>
    </row>
    <row r="102" spans="124:125" ht="13.5" customHeight="1"/>
    <row r="103" spans="124:125" ht="13.5" customHeight="1"/>
    <row r="104" spans="124:125" ht="13.5" customHeight="1">
      <c r="DT104" s="292"/>
      <c r="DU104" s="292"/>
    </row>
    <row r="105" spans="124:125" ht="13.5" customHeight="1"/>
    <row r="106" spans="124:125" ht="13.5" customHeight="1"/>
    <row r="107" spans="124:125" ht="13.5" customHeight="1"/>
    <row r="108" spans="124:125" ht="13.5" customHeight="1"/>
    <row r="109" spans="124:125" ht="13.5" customHeight="1"/>
    <row r="110" spans="124:125" ht="13.5" customHeight="1"/>
    <row r="111" spans="124:125" ht="13.5" customHeight="1"/>
    <row r="112" spans="124:125" ht="13.5" customHeight="1"/>
    <row r="113" spans="125:125" ht="13.5" customHeight="1"/>
    <row r="114" spans="125:125" ht="13.5" customHeight="1"/>
    <row r="115" spans="125:125" ht="13.5" customHeight="1"/>
    <row r="116" spans="125:125" ht="13.5" customHeight="1">
      <c r="DU116" s="292" t="s">
        <v>567</v>
      </c>
    </row>
    <row r="120" spans="125:125" ht="13.5" hidden="1" customHeight="1"/>
    <row r="121" spans="125:125" ht="13.5" hidden="1" customHeight="1">
      <c r="DU121" s="292"/>
    </row>
  </sheetData>
  <sheetProtection algorithmName="SHA-512" hashValue="gkgo2Hw4XaTWbxtZwr1Re29j/B0d/IYz3eJ5LiIWVcWhII23X60D8KyTIiS8EEf/AMBB8FqNJH7hYK6/9b7klA==" saltValue="8Q3WquVVSGtPG5P/VzeYAw=="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cols>
    <col min="1" max="125" width="2.5" style="293" customWidth="1"/>
    <col min="126" max="142" width="0" style="292" hidden="1" customWidth="1"/>
    <col min="143" max="16384" width="9" style="292" hidden="1"/>
  </cols>
  <sheetData>
    <row r="1" spans="1:125" ht="13.5" customHeight="1">
      <c r="A1" s="292"/>
      <c r="B1" s="292"/>
      <c r="C1" s="292"/>
      <c r="D1" s="292"/>
      <c r="E1" s="292"/>
      <c r="F1" s="292"/>
      <c r="G1" s="292"/>
      <c r="H1" s="292"/>
      <c r="I1" s="292"/>
      <c r="J1" s="292"/>
      <c r="K1" s="292"/>
      <c r="L1" s="292"/>
      <c r="M1" s="292"/>
      <c r="N1" s="292"/>
      <c r="O1" s="292"/>
      <c r="P1" s="292"/>
      <c r="Q1" s="292"/>
      <c r="R1" s="292"/>
      <c r="S1" s="292"/>
      <c r="T1" s="292"/>
      <c r="U1" s="292"/>
      <c r="V1" s="292"/>
      <c r="W1" s="292"/>
      <c r="X1" s="292"/>
      <c r="Y1" s="292"/>
      <c r="Z1" s="292"/>
      <c r="AA1" s="292"/>
      <c r="AB1" s="292"/>
      <c r="AC1" s="292"/>
      <c r="AD1" s="292"/>
      <c r="AE1" s="292"/>
      <c r="AF1" s="292"/>
      <c r="AG1" s="292"/>
      <c r="AH1" s="292"/>
      <c r="AI1" s="292"/>
      <c r="AJ1" s="292"/>
      <c r="AK1" s="292"/>
      <c r="AL1" s="292"/>
      <c r="AM1" s="292"/>
      <c r="AN1" s="292"/>
      <c r="AO1" s="292"/>
      <c r="AP1" s="292"/>
      <c r="AQ1" s="292"/>
      <c r="AR1" s="292"/>
      <c r="AS1" s="292"/>
      <c r="AT1" s="292"/>
      <c r="AU1" s="292"/>
      <c r="AV1" s="292"/>
      <c r="AW1" s="292"/>
      <c r="AX1" s="292"/>
      <c r="AY1" s="292"/>
      <c r="AZ1" s="292"/>
      <c r="BA1" s="292"/>
      <c r="BB1" s="292"/>
      <c r="BC1" s="292"/>
      <c r="BD1" s="292"/>
      <c r="BE1" s="292"/>
      <c r="BF1" s="292"/>
      <c r="BG1" s="292"/>
      <c r="BH1" s="292"/>
      <c r="BI1" s="292"/>
      <c r="BJ1" s="292"/>
      <c r="BK1" s="292"/>
      <c r="BL1" s="292"/>
      <c r="BM1" s="292"/>
      <c r="BN1" s="292"/>
      <c r="BO1" s="292"/>
      <c r="BP1" s="292"/>
      <c r="BQ1" s="292"/>
      <c r="BR1" s="292"/>
      <c r="BS1" s="292"/>
      <c r="BT1" s="292"/>
      <c r="BU1" s="292"/>
      <c r="BV1" s="292"/>
      <c r="BW1" s="292"/>
      <c r="BX1" s="292"/>
      <c r="BY1" s="292"/>
      <c r="BZ1" s="292"/>
      <c r="CA1" s="292"/>
      <c r="CB1" s="292"/>
      <c r="CC1" s="292"/>
      <c r="CD1" s="292"/>
      <c r="CE1" s="292"/>
      <c r="CF1" s="292"/>
      <c r="CG1" s="292"/>
      <c r="CH1" s="292"/>
      <c r="CI1" s="292"/>
      <c r="CJ1" s="292"/>
      <c r="CK1" s="292"/>
      <c r="CL1" s="292"/>
      <c r="CM1" s="292"/>
      <c r="CN1" s="292"/>
      <c r="CO1" s="292"/>
      <c r="CP1" s="292"/>
      <c r="CQ1" s="292"/>
      <c r="CR1" s="292"/>
      <c r="CS1" s="292"/>
      <c r="CT1" s="292"/>
      <c r="CU1" s="292"/>
      <c r="CV1" s="292"/>
      <c r="CW1" s="292"/>
      <c r="CX1" s="292"/>
      <c r="CY1" s="292"/>
      <c r="CZ1" s="292"/>
      <c r="DA1" s="292"/>
      <c r="DB1" s="292"/>
      <c r="DC1" s="292"/>
      <c r="DD1" s="292"/>
      <c r="DE1" s="292"/>
      <c r="DF1" s="292"/>
      <c r="DG1" s="292"/>
      <c r="DH1" s="292"/>
      <c r="DI1" s="292"/>
      <c r="DJ1" s="292"/>
      <c r="DK1" s="292"/>
      <c r="DL1" s="292"/>
      <c r="DM1" s="292"/>
      <c r="DN1" s="292"/>
      <c r="DO1" s="292"/>
      <c r="DP1" s="292"/>
      <c r="DQ1" s="292"/>
      <c r="DR1" s="292"/>
      <c r="DS1" s="292"/>
      <c r="DT1" s="292"/>
      <c r="DU1" s="292"/>
    </row>
    <row r="2" spans="1:125">
      <c r="B2" s="292"/>
      <c r="T2" s="292"/>
    </row>
    <row r="3" spans="1:125">
      <c r="C3" s="292"/>
      <c r="D3" s="292"/>
      <c r="E3" s="292"/>
      <c r="F3" s="292"/>
      <c r="G3" s="292"/>
      <c r="H3" s="292"/>
      <c r="I3" s="292"/>
      <c r="J3" s="292"/>
      <c r="K3" s="292"/>
      <c r="L3" s="292"/>
      <c r="M3" s="292"/>
      <c r="N3" s="292"/>
      <c r="O3" s="292"/>
      <c r="P3" s="292"/>
      <c r="Q3" s="292"/>
      <c r="R3" s="292"/>
      <c r="S3" s="292"/>
      <c r="U3" s="292"/>
      <c r="V3" s="292"/>
      <c r="W3" s="292"/>
      <c r="X3" s="292"/>
      <c r="Y3" s="292"/>
      <c r="Z3" s="292"/>
      <c r="AA3" s="292"/>
      <c r="AB3" s="292"/>
      <c r="AC3" s="292"/>
      <c r="AD3" s="292"/>
      <c r="AE3" s="292"/>
      <c r="AF3" s="292"/>
      <c r="AG3" s="292"/>
      <c r="AH3" s="292"/>
      <c r="AI3" s="292"/>
      <c r="AJ3" s="292"/>
      <c r="AK3" s="292"/>
      <c r="AL3" s="292"/>
      <c r="AM3" s="292"/>
      <c r="AN3" s="292"/>
      <c r="AO3" s="292"/>
      <c r="AP3" s="292"/>
      <c r="AQ3" s="292"/>
      <c r="AR3" s="292"/>
      <c r="AS3" s="292"/>
      <c r="AT3" s="292"/>
      <c r="AU3" s="292"/>
      <c r="AV3" s="292"/>
      <c r="AW3" s="292"/>
      <c r="AX3" s="292"/>
      <c r="AY3" s="292"/>
      <c r="AZ3" s="292"/>
      <c r="BA3" s="292"/>
      <c r="BB3" s="292"/>
      <c r="BC3" s="292"/>
      <c r="BD3" s="292"/>
      <c r="BE3" s="292"/>
      <c r="BF3" s="292"/>
      <c r="BG3" s="292"/>
      <c r="BH3" s="292"/>
      <c r="BI3" s="292"/>
      <c r="BJ3" s="292"/>
      <c r="BK3" s="292"/>
      <c r="BL3" s="292"/>
      <c r="BM3" s="292"/>
      <c r="BN3" s="292"/>
      <c r="BO3" s="292"/>
      <c r="BP3" s="292"/>
      <c r="BQ3" s="292"/>
      <c r="BR3" s="292"/>
      <c r="BS3" s="292"/>
      <c r="BT3" s="292"/>
      <c r="BU3" s="292"/>
      <c r="BV3" s="292"/>
      <c r="BW3" s="292"/>
      <c r="BX3" s="292"/>
      <c r="BY3" s="292"/>
      <c r="BZ3" s="292"/>
      <c r="CA3" s="292"/>
      <c r="CB3" s="292"/>
      <c r="CC3" s="292"/>
      <c r="CD3" s="292"/>
      <c r="CE3" s="292"/>
      <c r="CF3" s="292"/>
      <c r="CG3" s="292"/>
      <c r="CH3" s="292"/>
      <c r="CI3" s="292"/>
      <c r="CJ3" s="292"/>
      <c r="CK3" s="292"/>
      <c r="CL3" s="292"/>
      <c r="CM3" s="292"/>
      <c r="CN3" s="292"/>
      <c r="CO3" s="292"/>
      <c r="CP3" s="292"/>
      <c r="CQ3" s="292"/>
      <c r="CR3" s="292"/>
      <c r="CS3" s="292"/>
      <c r="CT3" s="292"/>
      <c r="CU3" s="292"/>
      <c r="CV3" s="292"/>
      <c r="CW3" s="292"/>
      <c r="CX3" s="292"/>
      <c r="CY3" s="292"/>
      <c r="CZ3" s="292"/>
      <c r="DA3" s="292"/>
      <c r="DB3" s="292"/>
      <c r="DC3" s="292"/>
      <c r="DD3" s="292"/>
      <c r="DE3" s="292"/>
      <c r="DF3" s="292"/>
      <c r="DG3" s="292"/>
      <c r="DH3" s="292"/>
      <c r="DI3" s="292"/>
      <c r="DJ3" s="292"/>
      <c r="DK3" s="292"/>
      <c r="DL3" s="292"/>
      <c r="DM3" s="292"/>
      <c r="DN3" s="292"/>
      <c r="DO3" s="292"/>
      <c r="DP3" s="292"/>
      <c r="DQ3" s="292"/>
      <c r="DR3" s="292"/>
      <c r="DS3" s="292"/>
      <c r="DT3" s="292"/>
      <c r="DU3" s="292"/>
    </row>
    <row r="4" spans="1:125"/>
    <row r="5" spans="1:125"/>
    <row r="6" spans="1:125"/>
    <row r="7" spans="1:125"/>
    <row r="8" spans="1:125"/>
    <row r="9" spans="1:125"/>
    <row r="10" spans="1:125"/>
    <row r="11" spans="1:125"/>
    <row r="12" spans="1:125"/>
    <row r="13" spans="1:125"/>
    <row r="14" spans="1:125"/>
    <row r="15" spans="1:125"/>
    <row r="16" spans="1:125"/>
    <row r="17"/>
    <row r="18"/>
    <row r="19"/>
    <row r="20"/>
    <row r="21"/>
    <row r="22"/>
    <row r="23"/>
    <row r="24"/>
    <row r="25"/>
    <row r="26"/>
    <row r="27"/>
    <row r="28"/>
    <row r="29"/>
    <row r="30"/>
    <row r="31"/>
    <row r="32"/>
    <row r="33" spans="2:125">
      <c r="B33" s="292"/>
      <c r="G33" s="292"/>
      <c r="I33" s="292"/>
    </row>
    <row r="34" spans="2:125">
      <c r="C34" s="292"/>
      <c r="P34" s="292"/>
      <c r="R34" s="292"/>
      <c r="U34" s="292"/>
    </row>
    <row r="35" spans="2:125">
      <c r="D35" s="292"/>
      <c r="E35" s="292"/>
      <c r="T35" s="292"/>
      <c r="W35" s="292"/>
      <c r="X35" s="292"/>
      <c r="Y35" s="292"/>
      <c r="Z35" s="292"/>
      <c r="AA35" s="292"/>
      <c r="AB35" s="292"/>
      <c r="AC35" s="292"/>
      <c r="AD35" s="292"/>
      <c r="AE35" s="292"/>
      <c r="AF35" s="292"/>
      <c r="AG35" s="292"/>
      <c r="AH35" s="292"/>
      <c r="AI35" s="292"/>
      <c r="AJ35" s="292"/>
      <c r="AK35" s="292"/>
      <c r="AL35" s="292"/>
      <c r="AM35" s="292"/>
      <c r="AN35" s="292"/>
      <c r="AO35" s="292"/>
      <c r="AP35" s="292"/>
      <c r="AQ35" s="292"/>
      <c r="AR35" s="292"/>
      <c r="AS35" s="292"/>
      <c r="AT35" s="292"/>
      <c r="AU35" s="292"/>
      <c r="AV35" s="292"/>
      <c r="AW35" s="292"/>
      <c r="AX35" s="292"/>
      <c r="AY35" s="292"/>
      <c r="AZ35" s="292"/>
      <c r="BA35" s="292"/>
      <c r="BB35" s="292"/>
      <c r="BC35" s="292"/>
      <c r="BD35" s="292"/>
      <c r="BE35" s="292"/>
      <c r="BF35" s="292"/>
      <c r="BG35" s="292"/>
      <c r="BH35" s="292"/>
      <c r="BI35" s="292"/>
      <c r="BJ35" s="292"/>
      <c r="BK35" s="292"/>
      <c r="BL35" s="292"/>
      <c r="BM35" s="292"/>
      <c r="BN35" s="292"/>
      <c r="BO35" s="292"/>
      <c r="BP35" s="292"/>
      <c r="BQ35" s="292"/>
      <c r="BR35" s="292"/>
      <c r="BS35" s="292"/>
      <c r="BT35" s="292"/>
      <c r="BU35" s="292"/>
      <c r="BV35" s="292"/>
      <c r="BW35" s="292"/>
      <c r="BX35" s="292"/>
      <c r="BY35" s="292"/>
      <c r="BZ35" s="292"/>
      <c r="CA35" s="292"/>
      <c r="CB35" s="292"/>
      <c r="CC35" s="292"/>
      <c r="CD35" s="292"/>
      <c r="CE35" s="292"/>
      <c r="CF35" s="292"/>
      <c r="CG35" s="292"/>
      <c r="CH35" s="292"/>
      <c r="CI35" s="292"/>
      <c r="CJ35" s="292"/>
      <c r="CK35" s="292"/>
      <c r="CL35" s="292"/>
      <c r="CM35" s="292"/>
      <c r="CN35" s="292"/>
      <c r="CO35" s="292"/>
      <c r="CP35" s="292"/>
      <c r="CQ35" s="292"/>
      <c r="CR35" s="292"/>
      <c r="CS35" s="292"/>
      <c r="CT35" s="292"/>
      <c r="CU35" s="292"/>
      <c r="CV35" s="292"/>
      <c r="CW35" s="292"/>
      <c r="CX35" s="292"/>
      <c r="CY35" s="292"/>
      <c r="CZ35" s="292"/>
      <c r="DA35" s="292"/>
      <c r="DB35" s="292"/>
      <c r="DC35" s="292"/>
      <c r="DD35" s="292"/>
      <c r="DE35" s="292"/>
      <c r="DF35" s="292"/>
      <c r="DG35" s="292"/>
      <c r="DH35" s="292"/>
      <c r="DI35" s="292"/>
      <c r="DJ35" s="292"/>
      <c r="DK35" s="292"/>
      <c r="DL35" s="292"/>
      <c r="DM35" s="292"/>
      <c r="DN35" s="292"/>
      <c r="DO35" s="292"/>
      <c r="DP35" s="292"/>
      <c r="DQ35" s="292"/>
      <c r="DR35" s="292"/>
      <c r="DS35" s="292"/>
      <c r="DT35" s="292"/>
      <c r="DU35" s="292"/>
    </row>
    <row r="36" spans="2:125">
      <c r="F36" s="292"/>
      <c r="H36" s="292"/>
      <c r="J36" s="292"/>
      <c r="K36" s="292"/>
      <c r="L36" s="292"/>
      <c r="M36" s="292"/>
      <c r="N36" s="292"/>
      <c r="O36" s="292"/>
      <c r="Q36" s="292"/>
      <c r="S36" s="292"/>
      <c r="V36" s="292"/>
    </row>
    <row r="37" spans="2:125"/>
    <row r="38" spans="2:125"/>
    <row r="39" spans="2:125"/>
    <row r="40" spans="2:125">
      <c r="U40" s="292"/>
    </row>
    <row r="41" spans="2:125">
      <c r="R41" s="292"/>
    </row>
    <row r="42" spans="2:125">
      <c r="T42" s="292"/>
      <c r="W42" s="292"/>
      <c r="X42" s="292"/>
      <c r="Y42" s="292"/>
      <c r="Z42" s="292"/>
      <c r="AA42" s="292"/>
      <c r="AB42" s="292"/>
      <c r="AC42" s="292"/>
      <c r="AD42" s="292"/>
      <c r="AE42" s="292"/>
      <c r="AF42" s="292"/>
      <c r="AG42" s="292"/>
      <c r="AH42" s="292"/>
      <c r="AI42" s="292"/>
      <c r="AJ42" s="292"/>
      <c r="AK42" s="292"/>
      <c r="AL42" s="292"/>
      <c r="AM42" s="292"/>
      <c r="AN42" s="292"/>
      <c r="AO42" s="292"/>
      <c r="AP42" s="292"/>
      <c r="AQ42" s="292"/>
      <c r="AR42" s="292"/>
      <c r="AS42" s="292"/>
      <c r="AT42" s="292"/>
      <c r="AU42" s="292"/>
      <c r="AV42" s="292"/>
      <c r="AW42" s="292"/>
      <c r="AX42" s="292"/>
      <c r="AY42" s="292"/>
      <c r="AZ42" s="292"/>
      <c r="BA42" s="292"/>
      <c r="BB42" s="292"/>
      <c r="BC42" s="292"/>
      <c r="BD42" s="292"/>
      <c r="BE42" s="292"/>
      <c r="BF42" s="292"/>
      <c r="BG42" s="292"/>
      <c r="BH42" s="292"/>
      <c r="BI42" s="292"/>
      <c r="BJ42" s="292"/>
      <c r="BK42" s="292"/>
      <c r="BL42" s="292"/>
      <c r="BM42" s="292"/>
      <c r="BN42" s="292"/>
      <c r="BO42" s="292"/>
      <c r="BP42" s="292"/>
      <c r="BQ42" s="292"/>
      <c r="BR42" s="292"/>
      <c r="BS42" s="292"/>
      <c r="BT42" s="292"/>
      <c r="BU42" s="292"/>
      <c r="BV42" s="292"/>
      <c r="BW42" s="292"/>
      <c r="BX42" s="292"/>
      <c r="BY42" s="292"/>
      <c r="BZ42" s="292"/>
      <c r="CA42" s="292"/>
      <c r="CB42" s="292"/>
      <c r="CC42" s="292"/>
      <c r="CD42" s="292"/>
      <c r="CE42" s="292"/>
      <c r="CF42" s="292"/>
      <c r="CG42" s="292"/>
      <c r="CH42" s="292"/>
      <c r="CI42" s="292"/>
      <c r="CJ42" s="292"/>
      <c r="CK42" s="292"/>
      <c r="CL42" s="292"/>
      <c r="CM42" s="292"/>
      <c r="CN42" s="292"/>
      <c r="CO42" s="292"/>
      <c r="CP42" s="292"/>
      <c r="CQ42" s="292"/>
      <c r="CR42" s="292"/>
      <c r="CS42" s="292"/>
      <c r="CT42" s="292"/>
      <c r="CU42" s="292"/>
      <c r="CV42" s="292"/>
      <c r="CW42" s="292"/>
      <c r="CX42" s="292"/>
      <c r="CY42" s="292"/>
      <c r="CZ42" s="292"/>
      <c r="DA42" s="292"/>
      <c r="DB42" s="292"/>
      <c r="DC42" s="292"/>
      <c r="DD42" s="292"/>
      <c r="DE42" s="292"/>
      <c r="DF42" s="292"/>
      <c r="DG42" s="292"/>
      <c r="DH42" s="292"/>
      <c r="DI42" s="292"/>
      <c r="DJ42" s="292"/>
      <c r="DK42" s="292"/>
      <c r="DL42" s="292"/>
      <c r="DM42" s="292"/>
      <c r="DN42" s="292"/>
      <c r="DO42" s="292"/>
      <c r="DP42" s="292"/>
      <c r="DQ42" s="292"/>
      <c r="DR42" s="292"/>
      <c r="DS42" s="292"/>
      <c r="DT42" s="292"/>
      <c r="DU42" s="292"/>
    </row>
    <row r="43" spans="2:125">
      <c r="Q43" s="292"/>
      <c r="S43" s="292"/>
      <c r="V43" s="292"/>
    </row>
    <row r="44" spans="2:125"/>
    <row r="45" spans="2:125"/>
    <row r="46" spans="2:125"/>
    <row r="47" spans="2:125"/>
    <row r="48" spans="2:125"/>
    <row r="49"/>
    <row r="50"/>
    <row r="51"/>
    <row r="52"/>
    <row r="53"/>
    <row r="54"/>
    <row r="55"/>
    <row r="56"/>
    <row r="57"/>
    <row r="58"/>
    <row r="59"/>
    <row r="60"/>
    <row r="61"/>
    <row r="62"/>
    <row r="63"/>
    <row r="64"/>
    <row r="65"/>
    <row r="66"/>
    <row r="67"/>
    <row r="68"/>
    <row r="69"/>
    <row r="70"/>
    <row r="71"/>
    <row r="72"/>
    <row r="73"/>
    <row r="74"/>
    <row r="75"/>
    <row r="76"/>
    <row r="77"/>
    <row r="78"/>
    <row r="79"/>
    <row r="80"/>
    <row r="81"/>
    <row r="82"/>
    <row r="83"/>
    <row r="84"/>
    <row r="85"/>
    <row r="86"/>
    <row r="87"/>
    <row r="88"/>
    <row r="89"/>
    <row r="90"/>
    <row r="9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spans="125:125" ht="13.5" customHeight="1"/>
    <row r="114" spans="125:125" ht="13.5" customHeight="1"/>
    <row r="115" spans="125:125" ht="13.5" customHeight="1"/>
    <row r="116" spans="125:125" ht="13.5" customHeight="1">
      <c r="DU116" s="293" t="s">
        <v>568</v>
      </c>
    </row>
  </sheetData>
  <sheetProtection algorithmName="SHA-512" hashValue="uAsUjkrpaCRAg9j4suEhlvhNCk4PgD0rLjjPvD+2CU67nRcVuiuer/G1xQpwAVhxkAQDYRibblQp7ylHCbQ7IQ==" saltValue="deC4nnMA1lqBFnEm97wHJg=="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cols>
    <col min="1" max="1" width="8.25" style="1" customWidth="1"/>
    <col min="2" max="16" width="14.625" style="1" customWidth="1"/>
    <col min="17"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thickBot="1">
      <c r="B45" s="2"/>
      <c r="C45" s="2"/>
      <c r="D45" s="2"/>
      <c r="E45" s="2"/>
      <c r="F45" s="2"/>
      <c r="G45" s="2"/>
      <c r="H45" s="2"/>
      <c r="I45" s="2"/>
      <c r="J45" s="3" t="s">
        <v>0</v>
      </c>
    </row>
    <row r="46" spans="2:10" ht="29.25" customHeight="1" thickBot="1">
      <c r="B46" s="4" t="s">
        <v>1</v>
      </c>
      <c r="C46" s="5"/>
      <c r="D46" s="5"/>
      <c r="E46" s="6" t="s">
        <v>2</v>
      </c>
      <c r="F46" s="7" t="s">
        <v>569</v>
      </c>
      <c r="G46" s="8" t="s">
        <v>570</v>
      </c>
      <c r="H46" s="8" t="s">
        <v>571</v>
      </c>
      <c r="I46" s="8" t="s">
        <v>572</v>
      </c>
      <c r="J46" s="9" t="s">
        <v>573</v>
      </c>
    </row>
    <row r="47" spans="2:10" ht="57.75" customHeight="1">
      <c r="B47" s="10"/>
      <c r="C47" s="1238" t="s">
        <v>3</v>
      </c>
      <c r="D47" s="1238"/>
      <c r="E47" s="1239"/>
      <c r="F47" s="11">
        <v>45.4</v>
      </c>
      <c r="G47" s="12">
        <v>45.96</v>
      </c>
      <c r="H47" s="12">
        <v>47.82</v>
      </c>
      <c r="I47" s="12">
        <v>48.39</v>
      </c>
      <c r="J47" s="13">
        <v>57.38</v>
      </c>
    </row>
    <row r="48" spans="2:10" ht="57.75" customHeight="1">
      <c r="B48" s="14"/>
      <c r="C48" s="1240" t="s">
        <v>4</v>
      </c>
      <c r="D48" s="1240"/>
      <c r="E48" s="1241"/>
      <c r="F48" s="15">
        <v>7.75</v>
      </c>
      <c r="G48" s="16">
        <v>8.35</v>
      </c>
      <c r="H48" s="16">
        <v>8.9499999999999993</v>
      </c>
      <c r="I48" s="16">
        <v>9.0399999999999991</v>
      </c>
      <c r="J48" s="17">
        <v>6.2</v>
      </c>
    </row>
    <row r="49" spans="2:10" ht="57.75" customHeight="1" thickBot="1">
      <c r="B49" s="18"/>
      <c r="C49" s="1242" t="s">
        <v>5</v>
      </c>
      <c r="D49" s="1242"/>
      <c r="E49" s="1243"/>
      <c r="F49" s="19" t="s">
        <v>574</v>
      </c>
      <c r="G49" s="20" t="s">
        <v>575</v>
      </c>
      <c r="H49" s="20" t="s">
        <v>576</v>
      </c>
      <c r="I49" s="20" t="s">
        <v>577</v>
      </c>
      <c r="J49" s="21">
        <v>2.63</v>
      </c>
    </row>
    <row r="50" spans="2:10" ht="13.5" customHeight="1"/>
  </sheetData>
  <sheetProtection algorithmName="SHA-512" hashValue="jeVUANU+PvFJ38VDdj1nlBvz2wn3sfZxmYu3BTUBuwsprW4qSLq+04nwO3iB5xDS0usLr6blf4eTd5we5GLAnQ==" saltValue="C/A4yvA6WPJLeD64gaC2H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5" orientation="landscape" horizontalDpi="300" verticalDpi="300" r:id="rId1"/>
  <headerFooter alignWithMargins="0">
    <oddFooter>&amp;C&amp;P/&amp;N</oddFooter>
  </headerFooter>
  <rowBreaks count="1" manualBreakCount="1">
    <brk id="51" max="15"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2.95" customHeight="1" zeroHeight="1"/>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c r="A1" s="22"/>
      <c r="B1" s="22"/>
      <c r="C1" s="22"/>
      <c r="D1" s="22"/>
      <c r="E1" s="22"/>
      <c r="F1" s="22"/>
      <c r="G1" s="22"/>
      <c r="H1" s="22"/>
      <c r="I1" s="22"/>
      <c r="J1" s="22"/>
      <c r="K1" s="22"/>
      <c r="L1" s="22"/>
      <c r="M1" s="22"/>
      <c r="N1" s="22"/>
      <c r="O1" s="22"/>
      <c r="P1" s="22"/>
    </row>
    <row r="2" spans="1:16" ht="16.5" customHeight="1">
      <c r="A2" s="22"/>
      <c r="B2" s="22"/>
      <c r="C2" s="22"/>
      <c r="D2" s="22"/>
      <c r="E2" s="22"/>
      <c r="F2" s="22"/>
      <c r="G2" s="22"/>
      <c r="H2" s="22"/>
      <c r="I2" s="22"/>
      <c r="J2" s="22"/>
      <c r="K2" s="22"/>
      <c r="L2" s="22"/>
      <c r="M2" s="22"/>
      <c r="N2" s="22"/>
      <c r="O2" s="22"/>
      <c r="P2" s="22"/>
    </row>
    <row r="3" spans="1:16" ht="16.5" customHeight="1">
      <c r="A3" s="22"/>
      <c r="B3" s="22"/>
      <c r="C3" s="22"/>
      <c r="D3" s="22"/>
      <c r="E3" s="22"/>
      <c r="F3" s="22"/>
      <c r="G3" s="22"/>
      <c r="H3" s="22"/>
      <c r="I3" s="22"/>
      <c r="J3" s="22"/>
      <c r="K3" s="22"/>
      <c r="L3" s="22"/>
      <c r="M3" s="22"/>
      <c r="N3" s="22"/>
      <c r="O3" s="22"/>
      <c r="P3" s="22"/>
    </row>
    <row r="4" spans="1:16" ht="16.5" customHeight="1">
      <c r="A4" s="22"/>
      <c r="B4" s="22"/>
      <c r="C4" s="22"/>
      <c r="D4" s="22"/>
      <c r="E4" s="22"/>
      <c r="F4" s="22"/>
      <c r="G4" s="22"/>
      <c r="H4" s="22"/>
      <c r="I4" s="22"/>
      <c r="J4" s="22"/>
      <c r="K4" s="22"/>
      <c r="L4" s="22"/>
      <c r="M4" s="22"/>
      <c r="N4" s="22"/>
      <c r="O4" s="22"/>
      <c r="P4" s="22"/>
    </row>
    <row r="5" spans="1:16" ht="16.5" customHeight="1">
      <c r="A5" s="22"/>
      <c r="B5" s="22"/>
      <c r="C5" s="22"/>
      <c r="D5" s="22"/>
      <c r="E5" s="22"/>
      <c r="F5" s="22"/>
      <c r="G5" s="22"/>
      <c r="H5" s="22"/>
      <c r="I5" s="22"/>
      <c r="J5" s="22"/>
      <c r="K5" s="22"/>
      <c r="L5" s="22"/>
      <c r="M5" s="22"/>
      <c r="N5" s="22"/>
      <c r="O5" s="22"/>
      <c r="P5" s="22"/>
    </row>
    <row r="6" spans="1:16" ht="16.5" customHeight="1">
      <c r="A6" s="22"/>
      <c r="B6" s="22"/>
      <c r="C6" s="22"/>
      <c r="D6" s="22"/>
      <c r="E6" s="22"/>
      <c r="F6" s="22"/>
      <c r="G6" s="22"/>
      <c r="H6" s="22"/>
      <c r="I6" s="22"/>
      <c r="J6" s="22"/>
      <c r="K6" s="22"/>
      <c r="L6" s="22"/>
      <c r="M6" s="22"/>
      <c r="N6" s="22"/>
      <c r="O6" s="22"/>
      <c r="P6" s="22"/>
    </row>
    <row r="7" spans="1:16" ht="16.5" customHeight="1">
      <c r="A7" s="22"/>
      <c r="B7" s="22"/>
      <c r="C7" s="22"/>
      <c r="D7" s="22"/>
      <c r="E7" s="22"/>
      <c r="F7" s="22"/>
      <c r="G7" s="22"/>
      <c r="H7" s="22"/>
      <c r="I7" s="22"/>
      <c r="J7" s="22"/>
      <c r="K7" s="22"/>
      <c r="L7" s="22"/>
      <c r="M7" s="22"/>
      <c r="N7" s="22"/>
      <c r="O7" s="22"/>
      <c r="P7" s="22"/>
    </row>
    <row r="8" spans="1:16" ht="16.5" customHeight="1">
      <c r="A8" s="22"/>
      <c r="B8" s="22"/>
      <c r="C8" s="22"/>
      <c r="D8" s="22"/>
      <c r="E8" s="22"/>
      <c r="F8" s="22"/>
      <c r="G8" s="22"/>
      <c r="H8" s="22"/>
      <c r="I8" s="22"/>
      <c r="J8" s="22"/>
      <c r="K8" s="22"/>
      <c r="L8" s="22"/>
      <c r="M8" s="22"/>
      <c r="N8" s="22"/>
      <c r="O8" s="22"/>
      <c r="P8" s="22"/>
    </row>
    <row r="9" spans="1:16" ht="16.5" customHeight="1">
      <c r="A9" s="22"/>
      <c r="B9" s="22"/>
      <c r="C9" s="22"/>
      <c r="D9" s="22"/>
      <c r="E9" s="22"/>
      <c r="F9" s="22"/>
      <c r="G9" s="22"/>
      <c r="H9" s="22"/>
      <c r="I9" s="22"/>
      <c r="J9" s="22"/>
      <c r="K9" s="22"/>
      <c r="L9" s="22"/>
      <c r="M9" s="22"/>
      <c r="N9" s="22"/>
      <c r="O9" s="22"/>
      <c r="P9" s="22"/>
    </row>
    <row r="10" spans="1:16" ht="16.5" customHeight="1">
      <c r="A10" s="22"/>
      <c r="B10" s="22"/>
      <c r="C10" s="22"/>
      <c r="D10" s="22"/>
      <c r="E10" s="22"/>
      <c r="F10" s="22"/>
      <c r="G10" s="22"/>
      <c r="H10" s="22"/>
      <c r="I10" s="22"/>
      <c r="J10" s="22"/>
      <c r="K10" s="22"/>
      <c r="L10" s="22"/>
      <c r="M10" s="22"/>
      <c r="N10" s="22"/>
      <c r="O10" s="22"/>
      <c r="P10" s="22"/>
    </row>
    <row r="11" spans="1:16" ht="16.5" customHeight="1">
      <c r="A11" s="22"/>
      <c r="B11" s="22"/>
      <c r="C11" s="22"/>
      <c r="D11" s="22"/>
      <c r="E11" s="22"/>
      <c r="F11" s="22"/>
      <c r="G11" s="22"/>
      <c r="H11" s="22"/>
      <c r="I11" s="22"/>
      <c r="J11" s="22"/>
      <c r="K11" s="22"/>
      <c r="L11" s="22"/>
      <c r="M11" s="22"/>
      <c r="N11" s="22"/>
      <c r="O11" s="22"/>
      <c r="P11" s="22"/>
    </row>
    <row r="12" spans="1:16" ht="16.5" customHeight="1">
      <c r="A12" s="22"/>
      <c r="B12" s="22"/>
      <c r="C12" s="22"/>
      <c r="D12" s="22"/>
      <c r="E12" s="22"/>
      <c r="F12" s="22"/>
      <c r="G12" s="22"/>
      <c r="H12" s="22"/>
      <c r="I12" s="22"/>
      <c r="J12" s="22"/>
      <c r="K12" s="22"/>
      <c r="L12" s="22"/>
      <c r="M12" s="22"/>
      <c r="N12" s="22"/>
      <c r="O12" s="22"/>
      <c r="P12" s="22"/>
    </row>
    <row r="13" spans="1:16" ht="16.5" customHeight="1">
      <c r="A13" s="22"/>
      <c r="B13" s="22"/>
      <c r="C13" s="22"/>
      <c r="D13" s="22"/>
      <c r="E13" s="22"/>
      <c r="F13" s="22"/>
      <c r="G13" s="22"/>
      <c r="H13" s="22"/>
      <c r="I13" s="22"/>
      <c r="J13" s="22"/>
      <c r="K13" s="22"/>
      <c r="L13" s="22"/>
      <c r="M13" s="22"/>
      <c r="N13" s="22"/>
      <c r="O13" s="22"/>
      <c r="P13" s="22"/>
    </row>
    <row r="14" spans="1:16" ht="16.5" customHeight="1">
      <c r="A14" s="22"/>
      <c r="B14" s="22"/>
      <c r="C14" s="22"/>
      <c r="D14" s="22"/>
      <c r="E14" s="22"/>
      <c r="F14" s="22"/>
      <c r="G14" s="22"/>
      <c r="H14" s="22"/>
      <c r="I14" s="22"/>
      <c r="J14" s="22"/>
      <c r="K14" s="22"/>
      <c r="L14" s="22"/>
      <c r="M14" s="22"/>
      <c r="N14" s="22"/>
      <c r="O14" s="22"/>
      <c r="P14" s="22"/>
    </row>
    <row r="15" spans="1:16" ht="16.5" customHeight="1">
      <c r="A15" s="22"/>
      <c r="B15" s="22"/>
      <c r="C15" s="22"/>
      <c r="D15" s="22"/>
      <c r="E15" s="22"/>
      <c r="F15" s="22"/>
      <c r="G15" s="22"/>
      <c r="H15" s="22"/>
      <c r="I15" s="22"/>
      <c r="J15" s="22"/>
      <c r="K15" s="22"/>
      <c r="L15" s="22"/>
      <c r="M15" s="22"/>
      <c r="N15" s="22"/>
      <c r="O15" s="22"/>
      <c r="P15" s="22"/>
    </row>
    <row r="16" spans="1:16" ht="16.5" customHeight="1">
      <c r="A16" s="22"/>
      <c r="B16" s="22"/>
      <c r="C16" s="22"/>
      <c r="D16" s="22"/>
      <c r="E16" s="22"/>
      <c r="F16" s="22"/>
      <c r="G16" s="22"/>
      <c r="H16" s="22"/>
      <c r="I16" s="22"/>
      <c r="J16" s="22"/>
      <c r="K16" s="22"/>
      <c r="L16" s="22"/>
      <c r="M16" s="22"/>
      <c r="N16" s="22"/>
      <c r="O16" s="22"/>
      <c r="P16" s="22"/>
    </row>
    <row r="17" spans="1:16" ht="16.5" customHeight="1">
      <c r="A17" s="22"/>
      <c r="B17" s="22"/>
      <c r="C17" s="22"/>
      <c r="D17" s="22"/>
      <c r="E17" s="22"/>
      <c r="F17" s="22"/>
      <c r="G17" s="22"/>
      <c r="H17" s="22"/>
      <c r="I17" s="22"/>
      <c r="J17" s="22"/>
      <c r="K17" s="22"/>
      <c r="L17" s="22"/>
      <c r="M17" s="22"/>
      <c r="N17" s="22"/>
      <c r="O17" s="22"/>
      <c r="P17" s="22"/>
    </row>
    <row r="18" spans="1:16" ht="16.5" customHeight="1">
      <c r="A18" s="22"/>
      <c r="B18" s="22"/>
      <c r="C18" s="22"/>
      <c r="D18" s="22"/>
      <c r="E18" s="22"/>
      <c r="F18" s="22"/>
      <c r="G18" s="22"/>
      <c r="H18" s="22"/>
      <c r="I18" s="22"/>
      <c r="J18" s="22"/>
      <c r="K18" s="22"/>
      <c r="L18" s="22"/>
      <c r="M18" s="22"/>
      <c r="N18" s="22"/>
      <c r="O18" s="22"/>
      <c r="P18" s="22"/>
    </row>
    <row r="19" spans="1:16" ht="16.5" customHeight="1">
      <c r="A19" s="22"/>
      <c r="B19" s="22"/>
      <c r="C19" s="22"/>
      <c r="D19" s="22"/>
      <c r="E19" s="22"/>
      <c r="F19" s="22"/>
      <c r="G19" s="22"/>
      <c r="H19" s="22"/>
      <c r="I19" s="22"/>
      <c r="J19" s="22"/>
      <c r="K19" s="22"/>
      <c r="L19" s="22"/>
      <c r="M19" s="22"/>
      <c r="N19" s="22"/>
      <c r="O19" s="22"/>
      <c r="P19" s="22"/>
    </row>
    <row r="20" spans="1:16" ht="16.5" customHeight="1">
      <c r="A20" s="22"/>
      <c r="B20" s="22"/>
      <c r="C20" s="22"/>
      <c r="D20" s="22"/>
      <c r="E20" s="22"/>
      <c r="F20" s="22"/>
      <c r="G20" s="22"/>
      <c r="H20" s="22"/>
      <c r="I20" s="22"/>
      <c r="J20" s="22"/>
      <c r="K20" s="22"/>
      <c r="L20" s="22"/>
      <c r="M20" s="22"/>
      <c r="N20" s="22"/>
      <c r="O20" s="22"/>
      <c r="P20" s="22"/>
    </row>
    <row r="21" spans="1:16" ht="16.5" customHeight="1">
      <c r="A21" s="22"/>
      <c r="B21" s="22"/>
      <c r="C21" s="22"/>
      <c r="D21" s="22"/>
      <c r="E21" s="22"/>
      <c r="F21" s="22"/>
      <c r="G21" s="22"/>
      <c r="H21" s="22"/>
      <c r="I21" s="22"/>
      <c r="J21" s="22"/>
      <c r="K21" s="22"/>
      <c r="L21" s="22"/>
      <c r="M21" s="22"/>
      <c r="N21" s="22"/>
      <c r="O21" s="22"/>
      <c r="P21" s="22"/>
    </row>
    <row r="22" spans="1:16" ht="16.5" customHeight="1">
      <c r="A22" s="22"/>
      <c r="B22" s="22"/>
      <c r="C22" s="22"/>
      <c r="D22" s="22"/>
      <c r="E22" s="22"/>
      <c r="F22" s="22"/>
      <c r="G22" s="22"/>
      <c r="H22" s="22"/>
      <c r="I22" s="22"/>
      <c r="J22" s="22"/>
      <c r="K22" s="22"/>
      <c r="L22" s="22"/>
      <c r="M22" s="22"/>
      <c r="N22" s="22"/>
      <c r="O22" s="22"/>
      <c r="P22" s="22"/>
    </row>
    <row r="23" spans="1:16" ht="16.5" customHeight="1">
      <c r="A23" s="22"/>
      <c r="B23" s="22"/>
      <c r="C23" s="22"/>
      <c r="D23" s="22"/>
      <c r="E23" s="22"/>
      <c r="F23" s="22"/>
      <c r="G23" s="22"/>
      <c r="H23" s="22"/>
      <c r="I23" s="22"/>
      <c r="J23" s="22"/>
      <c r="K23" s="22"/>
      <c r="L23" s="22"/>
      <c r="M23" s="22"/>
      <c r="N23" s="22"/>
      <c r="O23" s="22"/>
      <c r="P23" s="22"/>
    </row>
    <row r="24" spans="1:16" ht="16.5" customHeight="1">
      <c r="A24" s="22"/>
      <c r="B24" s="22"/>
      <c r="C24" s="22"/>
      <c r="D24" s="22"/>
      <c r="E24" s="22"/>
      <c r="F24" s="22"/>
      <c r="G24" s="22"/>
      <c r="H24" s="22"/>
      <c r="I24" s="22"/>
      <c r="J24" s="22"/>
      <c r="K24" s="22"/>
      <c r="L24" s="22"/>
      <c r="M24" s="22"/>
      <c r="N24" s="22"/>
      <c r="O24" s="22"/>
      <c r="P24" s="22"/>
    </row>
    <row r="25" spans="1:16" ht="16.5" customHeight="1">
      <c r="A25" s="22"/>
      <c r="B25" s="22"/>
      <c r="C25" s="22"/>
      <c r="D25" s="22"/>
      <c r="E25" s="22"/>
      <c r="F25" s="22"/>
      <c r="G25" s="22"/>
      <c r="H25" s="22"/>
      <c r="I25" s="22"/>
      <c r="J25" s="22"/>
      <c r="K25" s="22"/>
      <c r="L25" s="22"/>
      <c r="M25" s="22"/>
      <c r="N25" s="22"/>
      <c r="O25" s="22"/>
      <c r="P25" s="22"/>
    </row>
    <row r="26" spans="1:16" ht="16.5" customHeight="1">
      <c r="A26" s="22"/>
      <c r="B26" s="22"/>
      <c r="C26" s="22"/>
      <c r="D26" s="22"/>
      <c r="E26" s="22"/>
      <c r="F26" s="22"/>
      <c r="G26" s="22"/>
      <c r="H26" s="22"/>
      <c r="I26" s="22"/>
      <c r="J26" s="22"/>
      <c r="K26" s="22"/>
      <c r="L26" s="22"/>
      <c r="M26" s="22"/>
      <c r="N26" s="22"/>
      <c r="O26" s="22"/>
      <c r="P26" s="22"/>
    </row>
    <row r="27" spans="1:16" ht="16.5" customHeight="1">
      <c r="A27" s="22"/>
      <c r="B27" s="22"/>
      <c r="C27" s="22"/>
      <c r="D27" s="22"/>
      <c r="E27" s="22"/>
      <c r="F27" s="22"/>
      <c r="G27" s="22"/>
      <c r="H27" s="22"/>
      <c r="I27" s="22"/>
      <c r="J27" s="22"/>
      <c r="K27" s="22"/>
      <c r="L27" s="22"/>
      <c r="M27" s="22"/>
      <c r="N27" s="22"/>
      <c r="O27" s="22"/>
      <c r="P27" s="22"/>
    </row>
    <row r="28" spans="1:16" ht="16.5" customHeight="1">
      <c r="A28" s="22"/>
      <c r="B28" s="22"/>
      <c r="C28" s="22"/>
      <c r="D28" s="22"/>
      <c r="E28" s="22"/>
      <c r="F28" s="22"/>
      <c r="G28" s="22"/>
      <c r="H28" s="22"/>
      <c r="I28" s="22"/>
      <c r="J28" s="22"/>
      <c r="K28" s="22"/>
      <c r="L28" s="22"/>
      <c r="M28" s="22"/>
      <c r="N28" s="22"/>
      <c r="O28" s="22"/>
      <c r="P28" s="22"/>
    </row>
    <row r="29" spans="1:16" ht="16.5" customHeight="1">
      <c r="A29" s="22"/>
      <c r="B29" s="22"/>
      <c r="C29" s="22"/>
      <c r="D29" s="22"/>
      <c r="E29" s="22"/>
      <c r="F29" s="22"/>
      <c r="G29" s="22"/>
      <c r="H29" s="22"/>
      <c r="I29" s="22"/>
      <c r="J29" s="22"/>
      <c r="K29" s="22"/>
      <c r="L29" s="22"/>
      <c r="M29" s="22"/>
      <c r="N29" s="22"/>
      <c r="O29" s="22"/>
      <c r="P29" s="22"/>
    </row>
    <row r="30" spans="1:16" ht="16.5" customHeight="1">
      <c r="A30" s="22"/>
      <c r="B30" s="22"/>
      <c r="C30" s="22"/>
      <c r="D30" s="22"/>
      <c r="E30" s="22"/>
      <c r="F30" s="22"/>
      <c r="G30" s="22"/>
      <c r="H30" s="22"/>
      <c r="I30" s="22"/>
      <c r="J30" s="22"/>
      <c r="K30" s="22"/>
      <c r="L30" s="22"/>
      <c r="M30" s="22"/>
      <c r="N30" s="22"/>
      <c r="O30" s="22"/>
      <c r="P30" s="22"/>
    </row>
    <row r="31" spans="1:16" ht="16.5" customHeight="1">
      <c r="A31" s="22"/>
      <c r="B31" s="22"/>
      <c r="C31" s="22"/>
      <c r="D31" s="22"/>
      <c r="E31" s="22"/>
      <c r="F31" s="22"/>
      <c r="G31" s="22"/>
      <c r="H31" s="22"/>
      <c r="I31" s="22"/>
      <c r="J31" s="22"/>
      <c r="K31" s="22"/>
      <c r="L31" s="22"/>
      <c r="M31" s="22"/>
      <c r="N31" s="22"/>
      <c r="O31" s="22"/>
      <c r="P31" s="22"/>
    </row>
    <row r="32" spans="1:16" ht="31.5" customHeight="1" thickBot="1">
      <c r="A32" s="22"/>
      <c r="B32" s="22"/>
      <c r="C32" s="22"/>
      <c r="D32" s="22"/>
      <c r="E32" s="22"/>
      <c r="F32" s="22"/>
      <c r="G32" s="22"/>
      <c r="H32" s="22"/>
      <c r="I32" s="22"/>
      <c r="J32" s="24" t="s">
        <v>6</v>
      </c>
      <c r="K32" s="22"/>
      <c r="L32" s="22"/>
      <c r="M32" s="22"/>
      <c r="N32" s="22"/>
      <c r="O32" s="22"/>
      <c r="P32" s="22"/>
    </row>
    <row r="33" spans="1:16" ht="39" customHeight="1" thickBot="1">
      <c r="A33" s="22"/>
      <c r="B33" s="25" t="s">
        <v>7</v>
      </c>
      <c r="C33" s="26"/>
      <c r="D33" s="26"/>
      <c r="E33" s="27" t="s">
        <v>2</v>
      </c>
      <c r="F33" s="28" t="s">
        <v>569</v>
      </c>
      <c r="G33" s="29" t="s">
        <v>570</v>
      </c>
      <c r="H33" s="29" t="s">
        <v>571</v>
      </c>
      <c r="I33" s="29" t="s">
        <v>572</v>
      </c>
      <c r="J33" s="30" t="s">
        <v>573</v>
      </c>
      <c r="K33" s="22"/>
      <c r="L33" s="22"/>
      <c r="M33" s="22"/>
      <c r="N33" s="22"/>
      <c r="O33" s="22"/>
      <c r="P33" s="22"/>
    </row>
    <row r="34" spans="1:16" ht="39" customHeight="1">
      <c r="A34" s="22"/>
      <c r="B34" s="31"/>
      <c r="C34" s="1250" t="s">
        <v>578</v>
      </c>
      <c r="D34" s="1250"/>
      <c r="E34" s="1251"/>
      <c r="F34" s="32">
        <v>7.75</v>
      </c>
      <c r="G34" s="33">
        <v>8.33</v>
      </c>
      <c r="H34" s="33">
        <v>8.9499999999999993</v>
      </c>
      <c r="I34" s="33">
        <v>9.0399999999999991</v>
      </c>
      <c r="J34" s="34">
        <v>6.19</v>
      </c>
      <c r="K34" s="22"/>
      <c r="L34" s="22"/>
      <c r="M34" s="22"/>
      <c r="N34" s="22"/>
      <c r="O34" s="22"/>
      <c r="P34" s="22"/>
    </row>
    <row r="35" spans="1:16" ht="39" customHeight="1">
      <c r="A35" s="22"/>
      <c r="B35" s="35"/>
      <c r="C35" s="1244" t="s">
        <v>579</v>
      </c>
      <c r="D35" s="1245"/>
      <c r="E35" s="1246"/>
      <c r="F35" s="36">
        <v>3.81</v>
      </c>
      <c r="G35" s="37">
        <v>3.03</v>
      </c>
      <c r="H35" s="37">
        <v>2.62</v>
      </c>
      <c r="I35" s="37">
        <v>1.9</v>
      </c>
      <c r="J35" s="38">
        <v>2.29</v>
      </c>
      <c r="K35" s="22"/>
      <c r="L35" s="22"/>
      <c r="M35" s="22"/>
      <c r="N35" s="22"/>
      <c r="O35" s="22"/>
      <c r="P35" s="22"/>
    </row>
    <row r="36" spans="1:16" ht="39" customHeight="1">
      <c r="A36" s="22"/>
      <c r="B36" s="35"/>
      <c r="C36" s="1244" t="s">
        <v>580</v>
      </c>
      <c r="D36" s="1245"/>
      <c r="E36" s="1246"/>
      <c r="F36" s="36">
        <v>0.38</v>
      </c>
      <c r="G36" s="37">
        <v>0.4</v>
      </c>
      <c r="H36" s="37">
        <v>0.62</v>
      </c>
      <c r="I36" s="37">
        <v>0.43</v>
      </c>
      <c r="J36" s="38">
        <v>0.8</v>
      </c>
      <c r="K36" s="22"/>
      <c r="L36" s="22"/>
      <c r="M36" s="22"/>
      <c r="N36" s="22"/>
      <c r="O36" s="22"/>
      <c r="P36" s="22"/>
    </row>
    <row r="37" spans="1:16" ht="39" customHeight="1">
      <c r="A37" s="22"/>
      <c r="B37" s="35"/>
      <c r="C37" s="1244" t="s">
        <v>581</v>
      </c>
      <c r="D37" s="1245"/>
      <c r="E37" s="1246"/>
      <c r="F37" s="36">
        <v>0.04</v>
      </c>
      <c r="G37" s="37">
        <v>0.09</v>
      </c>
      <c r="H37" s="37">
        <v>0.06</v>
      </c>
      <c r="I37" s="37">
        <v>7.0000000000000007E-2</v>
      </c>
      <c r="J37" s="38">
        <v>7.0000000000000007E-2</v>
      </c>
      <c r="K37" s="22"/>
      <c r="L37" s="22"/>
      <c r="M37" s="22"/>
      <c r="N37" s="22"/>
      <c r="O37" s="22"/>
      <c r="P37" s="22"/>
    </row>
    <row r="38" spans="1:16" ht="39" customHeight="1">
      <c r="A38" s="22"/>
      <c r="B38" s="35"/>
      <c r="C38" s="1244" t="s">
        <v>582</v>
      </c>
      <c r="D38" s="1245"/>
      <c r="E38" s="1246"/>
      <c r="F38" s="36">
        <v>0.01</v>
      </c>
      <c r="G38" s="37">
        <v>0.02</v>
      </c>
      <c r="H38" s="37">
        <v>0.01</v>
      </c>
      <c r="I38" s="37">
        <v>0.08</v>
      </c>
      <c r="J38" s="38">
        <v>0.03</v>
      </c>
      <c r="K38" s="22"/>
      <c r="L38" s="22"/>
      <c r="M38" s="22"/>
      <c r="N38" s="22"/>
      <c r="O38" s="22"/>
      <c r="P38" s="22"/>
    </row>
    <row r="39" spans="1:16" ht="39" customHeight="1">
      <c r="A39" s="22"/>
      <c r="B39" s="35"/>
      <c r="C39" s="1244" t="s">
        <v>583</v>
      </c>
      <c r="D39" s="1245"/>
      <c r="E39" s="1246"/>
      <c r="F39" s="36">
        <v>0</v>
      </c>
      <c r="G39" s="37">
        <v>0.01</v>
      </c>
      <c r="H39" s="37">
        <v>0.03</v>
      </c>
      <c r="I39" s="37">
        <v>0.03</v>
      </c>
      <c r="J39" s="38">
        <v>0.01</v>
      </c>
      <c r="K39" s="22"/>
      <c r="L39" s="22"/>
      <c r="M39" s="22"/>
      <c r="N39" s="22"/>
      <c r="O39" s="22"/>
      <c r="P39" s="22"/>
    </row>
    <row r="40" spans="1:16" ht="39" customHeight="1">
      <c r="A40" s="22"/>
      <c r="B40" s="35"/>
      <c r="C40" s="1244"/>
      <c r="D40" s="1245"/>
      <c r="E40" s="1246"/>
      <c r="F40" s="36"/>
      <c r="G40" s="37"/>
      <c r="H40" s="37"/>
      <c r="I40" s="37"/>
      <c r="J40" s="38"/>
      <c r="K40" s="22"/>
      <c r="L40" s="22"/>
      <c r="M40" s="22"/>
      <c r="N40" s="22"/>
      <c r="O40" s="22"/>
      <c r="P40" s="22"/>
    </row>
    <row r="41" spans="1:16" ht="39" customHeight="1">
      <c r="A41" s="22"/>
      <c r="B41" s="35"/>
      <c r="C41" s="1244"/>
      <c r="D41" s="1245"/>
      <c r="E41" s="1246"/>
      <c r="F41" s="36"/>
      <c r="G41" s="37"/>
      <c r="H41" s="37"/>
      <c r="I41" s="37"/>
      <c r="J41" s="38"/>
      <c r="K41" s="22"/>
      <c r="L41" s="22"/>
      <c r="M41" s="22"/>
      <c r="N41" s="22"/>
      <c r="O41" s="22"/>
      <c r="P41" s="22"/>
    </row>
    <row r="42" spans="1:16" ht="39" customHeight="1">
      <c r="A42" s="22"/>
      <c r="B42" s="39"/>
      <c r="C42" s="1244" t="s">
        <v>584</v>
      </c>
      <c r="D42" s="1245"/>
      <c r="E42" s="1246"/>
      <c r="F42" s="36" t="s">
        <v>527</v>
      </c>
      <c r="G42" s="37" t="s">
        <v>527</v>
      </c>
      <c r="H42" s="37" t="s">
        <v>527</v>
      </c>
      <c r="I42" s="37" t="s">
        <v>527</v>
      </c>
      <c r="J42" s="38" t="s">
        <v>527</v>
      </c>
      <c r="K42" s="22"/>
      <c r="L42" s="22"/>
      <c r="M42" s="22"/>
      <c r="N42" s="22"/>
      <c r="O42" s="22"/>
      <c r="P42" s="22"/>
    </row>
    <row r="43" spans="1:16" ht="39" customHeight="1" thickBot="1">
      <c r="A43" s="22"/>
      <c r="B43" s="40"/>
      <c r="C43" s="1247" t="s">
        <v>585</v>
      </c>
      <c r="D43" s="1248"/>
      <c r="E43" s="1249"/>
      <c r="F43" s="41" t="s">
        <v>527</v>
      </c>
      <c r="G43" s="42" t="s">
        <v>527</v>
      </c>
      <c r="H43" s="42" t="s">
        <v>527</v>
      </c>
      <c r="I43" s="42" t="s">
        <v>527</v>
      </c>
      <c r="J43" s="43" t="s">
        <v>527</v>
      </c>
      <c r="K43" s="22"/>
      <c r="L43" s="22"/>
      <c r="M43" s="22"/>
      <c r="N43" s="22"/>
      <c r="O43" s="22"/>
      <c r="P43" s="22"/>
    </row>
    <row r="44" spans="1:16" ht="39" customHeight="1">
      <c r="A44" s="22"/>
      <c r="B44" s="44" t="s">
        <v>8</v>
      </c>
      <c r="C44" s="45"/>
      <c r="D44" s="46"/>
      <c r="E44" s="46"/>
      <c r="F44" s="47"/>
      <c r="G44" s="47"/>
      <c r="H44" s="47"/>
      <c r="I44" s="47"/>
      <c r="J44" s="47"/>
      <c r="K44" s="22"/>
      <c r="L44" s="22"/>
      <c r="M44" s="22"/>
      <c r="N44" s="22"/>
      <c r="O44" s="22"/>
      <c r="P44" s="22"/>
    </row>
    <row r="45" spans="1:16" ht="18" customHeight="1">
      <c r="A45" s="22"/>
      <c r="B45" s="22"/>
      <c r="C45" s="22"/>
      <c r="D45" s="22"/>
      <c r="E45" s="22"/>
      <c r="F45" s="22"/>
      <c r="G45" s="22"/>
      <c r="H45" s="22"/>
      <c r="I45" s="22"/>
      <c r="J45" s="22"/>
      <c r="K45" s="22"/>
      <c r="L45" s="22"/>
      <c r="M45" s="22"/>
      <c r="N45" s="22"/>
      <c r="O45" s="22"/>
      <c r="P45" s="22"/>
    </row>
  </sheetData>
  <sheetProtection algorithmName="SHA-512" hashValue="M2bFoWIwp5BV5lvQWRRP126M1liGcQvqt0b0B7IF9xlvFiwR/mbtehJGGm5cP3jgC3SEELfKGJ1aVi4BBzypCQ==" saltValue="peaXFwpDqBSBtg9L/tuBf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rowBreaks count="1" manualBreakCount="1">
    <brk id="47" max="15"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2"/>
  <sheetViews>
    <sheetView showGridLines="0" zoomScaleSheetLayoutView="55" workbookViewId="0"/>
  </sheetViews>
  <sheetFormatPr defaultColWidth="0" defaultRowHeight="12.6" customHeight="1" zeroHeight="1"/>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c r="A1" s="48"/>
      <c r="B1" s="48"/>
      <c r="C1" s="48"/>
      <c r="D1" s="48"/>
      <c r="E1" s="48"/>
      <c r="F1" s="48"/>
      <c r="G1" s="48"/>
      <c r="H1" s="48"/>
      <c r="I1" s="48"/>
      <c r="J1" s="48"/>
      <c r="K1" s="48"/>
      <c r="L1" s="48"/>
      <c r="M1" s="48"/>
      <c r="N1" s="48"/>
      <c r="O1" s="48"/>
      <c r="P1" s="48"/>
      <c r="Q1" s="48"/>
      <c r="R1" s="48"/>
      <c r="S1" s="48"/>
      <c r="T1" s="48"/>
      <c r="U1" s="48"/>
    </row>
    <row r="2" spans="1:21" ht="13.5" customHeight="1">
      <c r="A2" s="48"/>
      <c r="B2" s="48"/>
      <c r="C2" s="48"/>
      <c r="D2" s="48"/>
      <c r="E2" s="48"/>
      <c r="F2" s="48"/>
      <c r="G2" s="48"/>
      <c r="H2" s="48"/>
      <c r="I2" s="48"/>
      <c r="J2" s="48"/>
      <c r="K2" s="48"/>
      <c r="L2" s="48"/>
      <c r="M2" s="48"/>
      <c r="N2" s="48"/>
      <c r="O2" s="48"/>
      <c r="P2" s="48"/>
      <c r="Q2" s="48"/>
      <c r="R2" s="48"/>
      <c r="S2" s="48"/>
      <c r="T2" s="48"/>
      <c r="U2" s="48"/>
    </row>
    <row r="3" spans="1:21" ht="13.5" customHeight="1">
      <c r="A3" s="48"/>
      <c r="B3" s="48"/>
      <c r="C3" s="48"/>
      <c r="D3" s="48"/>
      <c r="E3" s="48"/>
      <c r="F3" s="48"/>
      <c r="G3" s="48"/>
      <c r="H3" s="48"/>
      <c r="I3" s="48"/>
      <c r="J3" s="48"/>
      <c r="K3" s="48"/>
      <c r="L3" s="48"/>
      <c r="M3" s="48"/>
      <c r="N3" s="48"/>
      <c r="O3" s="48"/>
      <c r="P3" s="48"/>
      <c r="Q3" s="48"/>
      <c r="R3" s="48"/>
      <c r="S3" s="48"/>
      <c r="T3" s="48"/>
      <c r="U3" s="48"/>
    </row>
    <row r="4" spans="1:21" ht="13.5" customHeight="1">
      <c r="A4" s="48"/>
      <c r="B4" s="48"/>
      <c r="C4" s="48"/>
      <c r="D4" s="48"/>
      <c r="E4" s="48"/>
      <c r="F4" s="48"/>
      <c r="G4" s="48"/>
      <c r="H4" s="48"/>
      <c r="I4" s="48"/>
      <c r="J4" s="48"/>
      <c r="K4" s="48"/>
      <c r="L4" s="48"/>
      <c r="M4" s="48"/>
      <c r="N4" s="48"/>
      <c r="O4" s="48"/>
      <c r="P4" s="48"/>
      <c r="Q4" s="48"/>
      <c r="R4" s="48"/>
      <c r="S4" s="48"/>
      <c r="T4" s="48"/>
      <c r="U4" s="48"/>
    </row>
    <row r="5" spans="1:21" ht="13.5" customHeight="1">
      <c r="A5" s="48"/>
      <c r="B5" s="48"/>
      <c r="C5" s="48"/>
      <c r="D5" s="48"/>
      <c r="E5" s="48"/>
      <c r="F5" s="48"/>
      <c r="G5" s="48"/>
      <c r="H5" s="48"/>
      <c r="I5" s="48"/>
      <c r="J5" s="48"/>
      <c r="K5" s="48"/>
      <c r="L5" s="48"/>
      <c r="M5" s="48"/>
      <c r="N5" s="48"/>
      <c r="O5" s="48"/>
      <c r="P5" s="48"/>
      <c r="Q5" s="48"/>
      <c r="R5" s="48"/>
      <c r="S5" s="48"/>
      <c r="T5" s="48"/>
      <c r="U5" s="48"/>
    </row>
    <row r="6" spans="1:21" ht="13.5" customHeight="1">
      <c r="A6" s="48"/>
      <c r="B6" s="48"/>
      <c r="C6" s="48"/>
      <c r="D6" s="48"/>
      <c r="E6" s="48"/>
      <c r="F6" s="48"/>
      <c r="G6" s="48"/>
      <c r="H6" s="48"/>
      <c r="I6" s="48"/>
      <c r="J6" s="48"/>
      <c r="K6" s="48"/>
      <c r="L6" s="48"/>
      <c r="M6" s="48"/>
      <c r="N6" s="48"/>
      <c r="O6" s="48"/>
      <c r="P6" s="48"/>
      <c r="Q6" s="48"/>
      <c r="R6" s="48"/>
      <c r="S6" s="48"/>
      <c r="T6" s="48"/>
      <c r="U6" s="48"/>
    </row>
    <row r="7" spans="1:21" ht="13.5" customHeight="1">
      <c r="A7" s="48"/>
      <c r="B7" s="48"/>
      <c r="C7" s="48"/>
      <c r="D7" s="48"/>
      <c r="E7" s="48"/>
      <c r="F7" s="48"/>
      <c r="G7" s="48"/>
      <c r="H7" s="48"/>
      <c r="I7" s="48"/>
      <c r="J7" s="48"/>
      <c r="K7" s="48"/>
      <c r="L7" s="48"/>
      <c r="M7" s="48"/>
      <c r="N7" s="48"/>
      <c r="O7" s="48"/>
      <c r="P7" s="48"/>
      <c r="Q7" s="48"/>
      <c r="R7" s="48"/>
      <c r="S7" s="48"/>
      <c r="T7" s="48"/>
      <c r="U7" s="48"/>
    </row>
    <row r="8" spans="1:21" ht="13.5" customHeight="1">
      <c r="A8" s="48"/>
      <c r="B8" s="48"/>
      <c r="C8" s="48"/>
      <c r="D8" s="48"/>
      <c r="E8" s="48"/>
      <c r="F8" s="48"/>
      <c r="G8" s="48"/>
      <c r="H8" s="48"/>
      <c r="I8" s="48"/>
      <c r="J8" s="48"/>
      <c r="K8" s="48"/>
      <c r="L8" s="48"/>
      <c r="M8" s="48"/>
      <c r="N8" s="48"/>
      <c r="O8" s="48"/>
      <c r="P8" s="48"/>
      <c r="Q8" s="48"/>
      <c r="R8" s="48"/>
      <c r="S8" s="48"/>
      <c r="T8" s="48"/>
      <c r="U8" s="48"/>
    </row>
    <row r="9" spans="1:21" ht="13.5" customHeight="1">
      <c r="A9" s="48"/>
      <c r="B9" s="48"/>
      <c r="C9" s="48"/>
      <c r="D9" s="48"/>
      <c r="E9" s="48"/>
      <c r="F9" s="48"/>
      <c r="G9" s="48"/>
      <c r="H9" s="48"/>
      <c r="I9" s="48"/>
      <c r="J9" s="48"/>
      <c r="K9" s="48"/>
      <c r="L9" s="48"/>
      <c r="M9" s="48"/>
      <c r="N9" s="48"/>
      <c r="O9" s="48"/>
      <c r="P9" s="48"/>
      <c r="Q9" s="48"/>
      <c r="R9" s="48"/>
      <c r="S9" s="48"/>
      <c r="T9" s="48"/>
      <c r="U9" s="48"/>
    </row>
    <row r="10" spans="1:21" ht="13.5" customHeight="1">
      <c r="A10" s="48"/>
      <c r="B10" s="48"/>
      <c r="C10" s="48"/>
      <c r="D10" s="48"/>
      <c r="E10" s="48"/>
      <c r="F10" s="48"/>
      <c r="G10" s="48"/>
      <c r="H10" s="48"/>
      <c r="I10" s="48"/>
      <c r="J10" s="48"/>
      <c r="K10" s="48"/>
      <c r="L10" s="48"/>
      <c r="M10" s="48"/>
      <c r="N10" s="48"/>
      <c r="O10" s="48"/>
      <c r="P10" s="48"/>
      <c r="Q10" s="48"/>
      <c r="R10" s="48"/>
      <c r="S10" s="48"/>
      <c r="T10" s="48"/>
      <c r="U10" s="48"/>
    </row>
    <row r="11" spans="1:21" ht="13.5" customHeight="1">
      <c r="A11" s="48"/>
      <c r="B11" s="48"/>
      <c r="C11" s="48"/>
      <c r="D11" s="48"/>
      <c r="E11" s="48"/>
      <c r="F11" s="48"/>
      <c r="G11" s="48"/>
      <c r="H11" s="48"/>
      <c r="I11" s="48"/>
      <c r="J11" s="48"/>
      <c r="K11" s="48"/>
      <c r="L11" s="48"/>
      <c r="M11" s="48"/>
      <c r="N11" s="48"/>
      <c r="O11" s="48"/>
      <c r="P11" s="48"/>
      <c r="Q11" s="48"/>
      <c r="R11" s="48"/>
      <c r="S11" s="48"/>
      <c r="T11" s="48"/>
      <c r="U11" s="48"/>
    </row>
    <row r="12" spans="1:21" ht="13.5" customHeight="1">
      <c r="A12" s="48"/>
      <c r="B12" s="48"/>
      <c r="C12" s="48"/>
      <c r="D12" s="48"/>
      <c r="E12" s="48"/>
      <c r="F12" s="48"/>
      <c r="G12" s="48"/>
      <c r="H12" s="48"/>
      <c r="I12" s="48"/>
      <c r="J12" s="48"/>
      <c r="K12" s="48"/>
      <c r="L12" s="48"/>
      <c r="M12" s="48"/>
      <c r="N12" s="48"/>
      <c r="O12" s="48"/>
      <c r="P12" s="48"/>
      <c r="Q12" s="48"/>
      <c r="R12" s="48"/>
      <c r="S12" s="48"/>
      <c r="T12" s="48"/>
      <c r="U12" s="48"/>
    </row>
    <row r="13" spans="1:21" ht="13.5" customHeight="1">
      <c r="A13" s="48"/>
      <c r="B13" s="48"/>
      <c r="C13" s="48"/>
      <c r="D13" s="48"/>
      <c r="E13" s="48"/>
      <c r="F13" s="48"/>
      <c r="G13" s="48"/>
      <c r="H13" s="48"/>
      <c r="I13" s="48"/>
      <c r="J13" s="48"/>
      <c r="K13" s="48"/>
      <c r="L13" s="48"/>
      <c r="M13" s="48"/>
      <c r="N13" s="48"/>
      <c r="O13" s="48"/>
      <c r="P13" s="48"/>
      <c r="Q13" s="48"/>
      <c r="R13" s="48"/>
      <c r="S13" s="48"/>
      <c r="T13" s="48"/>
      <c r="U13" s="48"/>
    </row>
    <row r="14" spans="1:21" ht="13.5" customHeight="1">
      <c r="A14" s="48"/>
      <c r="B14" s="48"/>
      <c r="C14" s="48"/>
      <c r="D14" s="48"/>
      <c r="E14" s="48"/>
      <c r="F14" s="48"/>
      <c r="G14" s="48"/>
      <c r="H14" s="48"/>
      <c r="I14" s="48"/>
      <c r="J14" s="48"/>
      <c r="K14" s="48"/>
      <c r="L14" s="48"/>
      <c r="M14" s="48"/>
      <c r="N14" s="48"/>
      <c r="O14" s="48"/>
      <c r="P14" s="48"/>
      <c r="Q14" s="48"/>
      <c r="R14" s="48"/>
      <c r="S14" s="48"/>
      <c r="T14" s="48"/>
      <c r="U14" s="48"/>
    </row>
    <row r="15" spans="1:21" ht="13.5" customHeight="1">
      <c r="A15" s="48"/>
      <c r="B15" s="48"/>
      <c r="C15" s="48"/>
      <c r="D15" s="48"/>
      <c r="E15" s="48"/>
      <c r="F15" s="48"/>
      <c r="G15" s="48"/>
      <c r="H15" s="48"/>
      <c r="I15" s="48"/>
      <c r="J15" s="48"/>
      <c r="K15" s="48"/>
      <c r="L15" s="48"/>
      <c r="M15" s="48"/>
      <c r="N15" s="48"/>
      <c r="O15" s="48"/>
      <c r="P15" s="48"/>
      <c r="Q15" s="48"/>
      <c r="R15" s="48"/>
      <c r="S15" s="48"/>
      <c r="T15" s="48"/>
      <c r="U15" s="48"/>
    </row>
    <row r="16" spans="1:21" ht="13.5" customHeight="1">
      <c r="A16" s="48"/>
      <c r="B16" s="48"/>
      <c r="C16" s="48"/>
      <c r="D16" s="48"/>
      <c r="E16" s="48"/>
      <c r="F16" s="48"/>
      <c r="G16" s="48"/>
      <c r="H16" s="48"/>
      <c r="I16" s="48"/>
      <c r="J16" s="48"/>
      <c r="K16" s="48"/>
      <c r="L16" s="48"/>
      <c r="M16" s="48"/>
      <c r="N16" s="48"/>
      <c r="O16" s="48"/>
      <c r="P16" s="48"/>
      <c r="Q16" s="48"/>
      <c r="R16" s="48"/>
      <c r="S16" s="48"/>
      <c r="T16" s="48"/>
      <c r="U16" s="48"/>
    </row>
    <row r="17" spans="1:21" ht="13.5" customHeight="1">
      <c r="A17" s="48"/>
      <c r="B17" s="48"/>
      <c r="C17" s="48"/>
      <c r="D17" s="48"/>
      <c r="E17" s="48"/>
      <c r="F17" s="48"/>
      <c r="G17" s="48"/>
      <c r="H17" s="48"/>
      <c r="I17" s="48"/>
      <c r="J17" s="48"/>
      <c r="K17" s="48"/>
      <c r="L17" s="48"/>
      <c r="M17" s="48"/>
      <c r="N17" s="48"/>
      <c r="O17" s="48"/>
      <c r="P17" s="48"/>
      <c r="Q17" s="48"/>
      <c r="R17" s="48"/>
      <c r="S17" s="48"/>
      <c r="T17" s="48"/>
      <c r="U17" s="48"/>
    </row>
    <row r="18" spans="1:21" ht="13.5" customHeight="1">
      <c r="A18" s="48"/>
      <c r="B18" s="48"/>
      <c r="C18" s="48"/>
      <c r="D18" s="48"/>
      <c r="E18" s="48"/>
      <c r="F18" s="48"/>
      <c r="G18" s="48"/>
      <c r="H18" s="48"/>
      <c r="I18" s="48"/>
      <c r="J18" s="48"/>
      <c r="K18" s="48"/>
      <c r="L18" s="48"/>
      <c r="M18" s="48"/>
      <c r="N18" s="48"/>
      <c r="O18" s="48"/>
      <c r="P18" s="48"/>
      <c r="Q18" s="48"/>
      <c r="R18" s="48"/>
      <c r="S18" s="48"/>
      <c r="T18" s="48"/>
      <c r="U18" s="48"/>
    </row>
    <row r="19" spans="1:21" ht="13.5" customHeight="1">
      <c r="A19" s="48"/>
      <c r="B19" s="48"/>
      <c r="C19" s="48"/>
      <c r="D19" s="48"/>
      <c r="E19" s="48"/>
      <c r="F19" s="48"/>
      <c r="G19" s="48"/>
      <c r="H19" s="48"/>
      <c r="I19" s="48"/>
      <c r="J19" s="48"/>
      <c r="K19" s="48"/>
      <c r="L19" s="48"/>
      <c r="M19" s="48"/>
      <c r="N19" s="48"/>
      <c r="O19" s="48"/>
      <c r="P19" s="48"/>
      <c r="Q19" s="48"/>
      <c r="R19" s="48"/>
      <c r="S19" s="48"/>
      <c r="T19" s="48"/>
      <c r="U19" s="48"/>
    </row>
    <row r="20" spans="1:21" ht="13.5" customHeight="1">
      <c r="A20" s="48"/>
      <c r="B20" s="48"/>
      <c r="C20" s="48"/>
      <c r="D20" s="48"/>
      <c r="E20" s="48"/>
      <c r="F20" s="48"/>
      <c r="G20" s="48"/>
      <c r="H20" s="48"/>
      <c r="I20" s="48"/>
      <c r="J20" s="48"/>
      <c r="K20" s="48"/>
      <c r="L20" s="48"/>
      <c r="M20" s="48"/>
      <c r="N20" s="48"/>
      <c r="O20" s="48"/>
      <c r="P20" s="48"/>
      <c r="Q20" s="48"/>
      <c r="R20" s="48"/>
      <c r="S20" s="48"/>
      <c r="T20" s="48"/>
      <c r="U20" s="48"/>
    </row>
    <row r="21" spans="1:21" ht="13.5" customHeight="1">
      <c r="A21" s="48"/>
      <c r="B21" s="48"/>
      <c r="C21" s="48"/>
      <c r="D21" s="48"/>
      <c r="E21" s="48"/>
      <c r="F21" s="48"/>
      <c r="G21" s="48"/>
      <c r="H21" s="48"/>
      <c r="I21" s="48"/>
      <c r="J21" s="48"/>
      <c r="K21" s="48"/>
      <c r="L21" s="48"/>
      <c r="M21" s="48"/>
      <c r="N21" s="48"/>
      <c r="O21" s="48"/>
      <c r="P21" s="48"/>
      <c r="Q21" s="48"/>
      <c r="R21" s="48"/>
      <c r="S21" s="48"/>
      <c r="T21" s="48"/>
      <c r="U21" s="48"/>
    </row>
    <row r="22" spans="1:21" ht="13.5" customHeight="1">
      <c r="A22" s="48"/>
      <c r="B22" s="48"/>
      <c r="C22" s="48"/>
      <c r="D22" s="48"/>
      <c r="E22" s="48"/>
      <c r="F22" s="48"/>
      <c r="G22" s="48"/>
      <c r="H22" s="48"/>
      <c r="I22" s="48"/>
      <c r="J22" s="48"/>
      <c r="K22" s="48"/>
      <c r="L22" s="48"/>
      <c r="M22" s="48"/>
      <c r="N22" s="48"/>
      <c r="O22" s="48"/>
      <c r="P22" s="48"/>
      <c r="Q22" s="48"/>
      <c r="R22" s="48"/>
      <c r="S22" s="48"/>
      <c r="T22" s="48"/>
      <c r="U22" s="48"/>
    </row>
    <row r="23" spans="1:21" ht="13.5" customHeight="1">
      <c r="A23" s="48"/>
      <c r="B23" s="48"/>
      <c r="C23" s="48"/>
      <c r="D23" s="48"/>
      <c r="E23" s="48"/>
      <c r="F23" s="48"/>
      <c r="G23" s="48"/>
      <c r="H23" s="48"/>
      <c r="I23" s="48"/>
      <c r="J23" s="48"/>
      <c r="K23" s="48"/>
      <c r="L23" s="48"/>
      <c r="M23" s="48"/>
      <c r="N23" s="48"/>
      <c r="O23" s="48"/>
      <c r="P23" s="48"/>
      <c r="Q23" s="48"/>
      <c r="R23" s="48"/>
      <c r="S23" s="48"/>
      <c r="T23" s="48"/>
      <c r="U23" s="48"/>
    </row>
    <row r="24" spans="1:21" ht="13.5" customHeight="1">
      <c r="A24" s="48"/>
      <c r="B24" s="48"/>
      <c r="C24" s="48"/>
      <c r="D24" s="48"/>
      <c r="E24" s="48"/>
      <c r="F24" s="48"/>
      <c r="G24" s="48"/>
      <c r="H24" s="48"/>
      <c r="I24" s="48"/>
      <c r="J24" s="48"/>
      <c r="K24" s="48"/>
      <c r="L24" s="48"/>
      <c r="M24" s="48"/>
      <c r="N24" s="48"/>
      <c r="O24" s="48"/>
      <c r="P24" s="48"/>
      <c r="Q24" s="48"/>
      <c r="R24" s="48"/>
      <c r="S24" s="48"/>
      <c r="T24" s="48"/>
      <c r="U24" s="48"/>
    </row>
    <row r="25" spans="1:21" ht="13.5" customHeight="1">
      <c r="A25" s="48"/>
      <c r="B25" s="48"/>
      <c r="C25" s="48"/>
      <c r="D25" s="48"/>
      <c r="E25" s="48"/>
      <c r="F25" s="48"/>
      <c r="G25" s="48"/>
      <c r="H25" s="48"/>
      <c r="I25" s="48"/>
      <c r="J25" s="48"/>
      <c r="K25" s="48"/>
      <c r="L25" s="48"/>
      <c r="M25" s="48"/>
      <c r="N25" s="48"/>
      <c r="O25" s="48"/>
      <c r="P25" s="48"/>
      <c r="Q25" s="48"/>
      <c r="R25" s="48"/>
      <c r="S25" s="48"/>
      <c r="T25" s="48"/>
      <c r="U25" s="48"/>
    </row>
    <row r="26" spans="1:21" ht="13.5" customHeight="1">
      <c r="A26" s="48"/>
      <c r="B26" s="48"/>
      <c r="C26" s="48"/>
      <c r="D26" s="48"/>
      <c r="E26" s="48"/>
      <c r="F26" s="48"/>
      <c r="G26" s="48"/>
      <c r="H26" s="48"/>
      <c r="I26" s="48"/>
      <c r="J26" s="48"/>
      <c r="K26" s="48"/>
      <c r="L26" s="48"/>
      <c r="M26" s="48"/>
      <c r="N26" s="48"/>
      <c r="O26" s="48"/>
      <c r="P26" s="48"/>
      <c r="Q26" s="48"/>
      <c r="R26" s="48"/>
      <c r="S26" s="48"/>
      <c r="T26" s="48"/>
      <c r="U26" s="48"/>
    </row>
    <row r="27" spans="1:21" ht="13.5" customHeight="1">
      <c r="A27" s="48"/>
      <c r="B27" s="48"/>
      <c r="C27" s="48"/>
      <c r="D27" s="48"/>
      <c r="E27" s="48"/>
      <c r="F27" s="48"/>
      <c r="G27" s="48"/>
      <c r="H27" s="48"/>
      <c r="I27" s="48"/>
      <c r="J27" s="48"/>
      <c r="K27" s="48"/>
      <c r="L27" s="48"/>
      <c r="M27" s="48"/>
      <c r="N27" s="48"/>
      <c r="O27" s="48"/>
      <c r="P27" s="48"/>
      <c r="Q27" s="48"/>
      <c r="R27" s="48"/>
      <c r="S27" s="48"/>
      <c r="T27" s="48"/>
      <c r="U27" s="48"/>
    </row>
    <row r="28" spans="1:21" ht="13.5" customHeight="1">
      <c r="A28" s="48"/>
      <c r="B28" s="48"/>
      <c r="C28" s="48"/>
      <c r="D28" s="48"/>
      <c r="E28" s="48"/>
      <c r="F28" s="48"/>
      <c r="G28" s="48"/>
      <c r="H28" s="48"/>
      <c r="I28" s="48"/>
      <c r="J28" s="48"/>
      <c r="K28" s="48"/>
      <c r="L28" s="48"/>
      <c r="M28" s="48"/>
      <c r="N28" s="48"/>
      <c r="O28" s="48"/>
      <c r="P28" s="48"/>
      <c r="Q28" s="48"/>
      <c r="R28" s="48"/>
      <c r="S28" s="48"/>
      <c r="T28" s="48"/>
      <c r="U28" s="48"/>
    </row>
    <row r="29" spans="1:21" ht="13.5" customHeight="1">
      <c r="A29" s="48"/>
      <c r="B29" s="48"/>
      <c r="C29" s="48"/>
      <c r="D29" s="48"/>
      <c r="E29" s="48"/>
      <c r="F29" s="48"/>
      <c r="G29" s="48"/>
      <c r="H29" s="48"/>
      <c r="I29" s="48"/>
      <c r="J29" s="48"/>
      <c r="K29" s="48"/>
      <c r="L29" s="48"/>
      <c r="M29" s="48"/>
      <c r="N29" s="48"/>
      <c r="O29" s="48"/>
      <c r="P29" s="48"/>
      <c r="Q29" s="48"/>
      <c r="R29" s="48"/>
      <c r="S29" s="48"/>
      <c r="T29" s="48"/>
      <c r="U29" s="48"/>
    </row>
    <row r="30" spans="1:21" ht="13.5" customHeight="1">
      <c r="A30" s="48"/>
      <c r="B30" s="48"/>
      <c r="C30" s="48"/>
      <c r="D30" s="48"/>
      <c r="E30" s="48"/>
      <c r="F30" s="48"/>
      <c r="G30" s="48"/>
      <c r="H30" s="48"/>
      <c r="I30" s="48"/>
      <c r="J30" s="48"/>
      <c r="K30" s="48"/>
      <c r="L30" s="48"/>
      <c r="M30" s="48"/>
      <c r="N30" s="48"/>
      <c r="O30" s="48"/>
      <c r="P30" s="48"/>
      <c r="Q30" s="48"/>
      <c r="R30" s="48"/>
      <c r="S30" s="48"/>
      <c r="T30" s="48"/>
      <c r="U30" s="48"/>
    </row>
    <row r="31" spans="1:21" ht="13.5" customHeight="1">
      <c r="A31" s="48"/>
      <c r="B31" s="48"/>
      <c r="C31" s="48"/>
      <c r="D31" s="48"/>
      <c r="E31" s="48"/>
      <c r="F31" s="48"/>
      <c r="G31" s="48"/>
      <c r="H31" s="48"/>
      <c r="I31" s="48"/>
      <c r="J31" s="48"/>
      <c r="K31" s="48"/>
      <c r="L31" s="48"/>
      <c r="M31" s="48"/>
      <c r="N31" s="48"/>
      <c r="O31" s="48"/>
      <c r="P31" s="48"/>
      <c r="Q31" s="48"/>
      <c r="R31" s="48"/>
      <c r="S31" s="48"/>
      <c r="T31" s="48"/>
      <c r="U31" s="48"/>
    </row>
    <row r="32" spans="1:21" ht="13.5" customHeight="1">
      <c r="A32" s="48"/>
      <c r="B32" s="48"/>
      <c r="C32" s="48"/>
      <c r="D32" s="48"/>
      <c r="E32" s="48"/>
      <c r="F32" s="48"/>
      <c r="G32" s="48"/>
      <c r="H32" s="48"/>
      <c r="I32" s="48"/>
      <c r="J32" s="48"/>
      <c r="K32" s="48"/>
      <c r="L32" s="48"/>
      <c r="M32" s="48"/>
      <c r="N32" s="48"/>
      <c r="O32" s="48"/>
      <c r="P32" s="48"/>
      <c r="Q32" s="48"/>
      <c r="R32" s="48"/>
      <c r="S32" s="48"/>
      <c r="T32" s="48"/>
      <c r="U32" s="48"/>
    </row>
    <row r="33" spans="1:21" ht="13.5" customHeight="1">
      <c r="A33" s="48"/>
      <c r="B33" s="48"/>
      <c r="C33" s="48"/>
      <c r="D33" s="48"/>
      <c r="E33" s="48"/>
      <c r="F33" s="48"/>
      <c r="G33" s="48"/>
      <c r="H33" s="48"/>
      <c r="I33" s="48"/>
      <c r="J33" s="48"/>
      <c r="K33" s="48"/>
      <c r="L33" s="48"/>
      <c r="M33" s="48"/>
      <c r="N33" s="48"/>
      <c r="O33" s="48"/>
      <c r="P33" s="48"/>
      <c r="Q33" s="48"/>
      <c r="R33" s="48"/>
      <c r="S33" s="48"/>
      <c r="T33" s="48"/>
      <c r="U33" s="48"/>
    </row>
    <row r="34" spans="1:21" ht="13.5" customHeight="1">
      <c r="A34" s="48"/>
      <c r="B34" s="48"/>
      <c r="C34" s="48"/>
      <c r="D34" s="48"/>
      <c r="E34" s="48"/>
      <c r="F34" s="48"/>
      <c r="G34" s="48"/>
      <c r="H34" s="48"/>
      <c r="I34" s="48"/>
      <c r="J34" s="48"/>
      <c r="K34" s="48"/>
      <c r="L34" s="48"/>
      <c r="M34" s="48"/>
      <c r="N34" s="48"/>
      <c r="O34" s="48"/>
      <c r="P34" s="48"/>
      <c r="Q34" s="48"/>
      <c r="R34" s="48"/>
      <c r="S34" s="48"/>
      <c r="T34" s="48"/>
      <c r="U34" s="48"/>
    </row>
    <row r="35" spans="1:21" ht="13.5" customHeight="1">
      <c r="A35" s="48"/>
      <c r="B35" s="48"/>
      <c r="C35" s="48"/>
      <c r="D35" s="48"/>
      <c r="E35" s="48"/>
      <c r="F35" s="48"/>
      <c r="G35" s="48"/>
      <c r="H35" s="48"/>
      <c r="I35" s="48"/>
      <c r="J35" s="48"/>
      <c r="K35" s="48"/>
      <c r="L35" s="48"/>
      <c r="M35" s="48"/>
      <c r="N35" s="48"/>
      <c r="O35" s="48"/>
      <c r="P35" s="48"/>
      <c r="Q35" s="48"/>
      <c r="R35" s="48"/>
      <c r="S35" s="48"/>
      <c r="T35" s="48"/>
      <c r="U35" s="48"/>
    </row>
    <row r="36" spans="1:21" ht="13.5" customHeight="1">
      <c r="A36" s="48"/>
      <c r="B36" s="48"/>
      <c r="C36" s="48"/>
      <c r="D36" s="48"/>
      <c r="E36" s="48"/>
      <c r="F36" s="48"/>
      <c r="G36" s="48"/>
      <c r="H36" s="48"/>
      <c r="I36" s="48"/>
      <c r="J36" s="48"/>
      <c r="K36" s="48"/>
      <c r="L36" s="48"/>
      <c r="M36" s="48"/>
      <c r="N36" s="48"/>
      <c r="O36" s="48"/>
      <c r="P36" s="48"/>
      <c r="Q36" s="48"/>
      <c r="R36" s="48"/>
      <c r="S36" s="48"/>
      <c r="T36" s="48"/>
      <c r="U36" s="48"/>
    </row>
    <row r="37" spans="1:21" ht="13.5" customHeight="1">
      <c r="A37" s="48"/>
      <c r="B37" s="48"/>
      <c r="C37" s="48"/>
      <c r="D37" s="48"/>
      <c r="E37" s="48"/>
      <c r="F37" s="48"/>
      <c r="G37" s="48"/>
      <c r="H37" s="48"/>
      <c r="I37" s="48"/>
      <c r="J37" s="48"/>
      <c r="K37" s="48"/>
      <c r="L37" s="48"/>
      <c r="M37" s="48"/>
      <c r="N37" s="48"/>
      <c r="O37" s="48"/>
      <c r="P37" s="48"/>
      <c r="Q37" s="48"/>
      <c r="R37" s="48"/>
      <c r="S37" s="48"/>
      <c r="T37" s="48"/>
      <c r="U37" s="48"/>
    </row>
    <row r="38" spans="1:21" ht="13.5" customHeight="1">
      <c r="A38" s="48"/>
      <c r="B38" s="48"/>
      <c r="C38" s="48"/>
      <c r="D38" s="48"/>
      <c r="E38" s="48"/>
      <c r="F38" s="48"/>
      <c r="G38" s="48"/>
      <c r="H38" s="48"/>
      <c r="I38" s="48"/>
      <c r="J38" s="48"/>
      <c r="K38" s="48"/>
      <c r="L38" s="48"/>
      <c r="M38" s="48"/>
      <c r="N38" s="48"/>
      <c r="O38" s="48"/>
      <c r="P38" s="48"/>
      <c r="Q38" s="48"/>
      <c r="R38" s="48"/>
      <c r="S38" s="48"/>
      <c r="T38" s="48"/>
      <c r="U38" s="48"/>
    </row>
    <row r="39" spans="1:21" ht="13.5" customHeight="1">
      <c r="A39" s="48"/>
      <c r="B39" s="48"/>
      <c r="C39" s="48"/>
      <c r="D39" s="48"/>
      <c r="E39" s="48"/>
      <c r="F39" s="48"/>
      <c r="G39" s="48"/>
      <c r="H39" s="48"/>
      <c r="I39" s="48"/>
      <c r="J39" s="48"/>
      <c r="K39" s="48"/>
      <c r="L39" s="48"/>
      <c r="M39" s="48"/>
      <c r="N39" s="48"/>
      <c r="O39" s="48"/>
      <c r="P39" s="48"/>
      <c r="Q39" s="48"/>
      <c r="R39" s="48"/>
      <c r="S39" s="48"/>
      <c r="T39" s="48"/>
      <c r="U39" s="48"/>
    </row>
    <row r="40" spans="1:21" ht="13.5" customHeight="1">
      <c r="A40" s="48"/>
      <c r="B40" s="48"/>
      <c r="C40" s="48"/>
      <c r="D40" s="48"/>
      <c r="E40" s="48"/>
      <c r="F40" s="48"/>
      <c r="G40" s="48"/>
      <c r="H40" s="48"/>
      <c r="I40" s="48"/>
      <c r="J40" s="48"/>
      <c r="K40" s="48"/>
      <c r="L40" s="48"/>
      <c r="M40" s="48"/>
      <c r="N40" s="48"/>
      <c r="O40" s="48"/>
      <c r="P40" s="48"/>
      <c r="Q40" s="48"/>
      <c r="R40" s="48"/>
      <c r="S40" s="48"/>
      <c r="T40" s="48"/>
      <c r="U40" s="48"/>
    </row>
    <row r="41" spans="1:21" ht="13.5" customHeight="1">
      <c r="A41" s="48"/>
      <c r="B41" s="48"/>
      <c r="C41" s="48"/>
      <c r="D41" s="48"/>
      <c r="E41" s="48"/>
      <c r="F41" s="48"/>
      <c r="G41" s="48"/>
      <c r="H41" s="48"/>
      <c r="I41" s="48"/>
      <c r="J41" s="48"/>
      <c r="K41" s="48"/>
      <c r="L41" s="48"/>
      <c r="M41" s="48"/>
      <c r="N41" s="48"/>
      <c r="O41" s="48"/>
      <c r="P41" s="48"/>
      <c r="Q41" s="48"/>
      <c r="R41" s="48"/>
      <c r="S41" s="48"/>
      <c r="T41" s="48"/>
      <c r="U41" s="48"/>
    </row>
    <row r="42" spans="1:21" ht="13.5" customHeight="1">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c r="A43" s="48"/>
      <c r="B43" s="48"/>
      <c r="C43" s="48"/>
      <c r="D43" s="48"/>
      <c r="E43" s="48"/>
      <c r="F43" s="48"/>
      <c r="G43" s="48"/>
      <c r="H43" s="48"/>
      <c r="I43" s="48"/>
      <c r="J43" s="48"/>
      <c r="K43" s="48"/>
      <c r="L43" s="48"/>
      <c r="M43" s="48"/>
      <c r="N43" s="48"/>
      <c r="O43" s="50" t="s">
        <v>9</v>
      </c>
      <c r="P43" s="48"/>
      <c r="Q43" s="48"/>
      <c r="R43" s="48"/>
      <c r="S43" s="48"/>
      <c r="T43" s="48"/>
      <c r="U43" s="48"/>
    </row>
    <row r="44" spans="1:21" ht="30.75" customHeight="1" thickBot="1">
      <c r="A44" s="48"/>
      <c r="B44" s="51" t="s">
        <v>10</v>
      </c>
      <c r="C44" s="52"/>
      <c r="D44" s="52"/>
      <c r="E44" s="53"/>
      <c r="F44" s="53"/>
      <c r="G44" s="53"/>
      <c r="H44" s="53"/>
      <c r="I44" s="53"/>
      <c r="J44" s="54" t="s">
        <v>2</v>
      </c>
      <c r="K44" s="55" t="s">
        <v>569</v>
      </c>
      <c r="L44" s="56" t="s">
        <v>570</v>
      </c>
      <c r="M44" s="56" t="s">
        <v>571</v>
      </c>
      <c r="N44" s="56" t="s">
        <v>572</v>
      </c>
      <c r="O44" s="57" t="s">
        <v>573</v>
      </c>
      <c r="P44" s="48"/>
      <c r="Q44" s="48"/>
      <c r="R44" s="48"/>
      <c r="S44" s="48"/>
      <c r="T44" s="48"/>
      <c r="U44" s="48"/>
    </row>
    <row r="45" spans="1:21" ht="30.75" customHeight="1">
      <c r="A45" s="48"/>
      <c r="B45" s="1252" t="s">
        <v>11</v>
      </c>
      <c r="C45" s="1253"/>
      <c r="D45" s="58"/>
      <c r="E45" s="1258" t="s">
        <v>12</v>
      </c>
      <c r="F45" s="1258"/>
      <c r="G45" s="1258"/>
      <c r="H45" s="1258"/>
      <c r="I45" s="1258"/>
      <c r="J45" s="1259"/>
      <c r="K45" s="59">
        <v>832</v>
      </c>
      <c r="L45" s="60">
        <v>793</v>
      </c>
      <c r="M45" s="60">
        <v>762</v>
      </c>
      <c r="N45" s="60">
        <v>784</v>
      </c>
      <c r="O45" s="61">
        <v>761</v>
      </c>
      <c r="P45" s="48"/>
      <c r="Q45" s="48"/>
      <c r="R45" s="48"/>
      <c r="S45" s="48"/>
      <c r="T45" s="48"/>
      <c r="U45" s="48"/>
    </row>
    <row r="46" spans="1:21" ht="30.75" customHeight="1">
      <c r="A46" s="48"/>
      <c r="B46" s="1254"/>
      <c r="C46" s="1255"/>
      <c r="D46" s="62"/>
      <c r="E46" s="1260" t="s">
        <v>13</v>
      </c>
      <c r="F46" s="1260"/>
      <c r="G46" s="1260"/>
      <c r="H46" s="1260"/>
      <c r="I46" s="1260"/>
      <c r="J46" s="1261"/>
      <c r="K46" s="63" t="s">
        <v>527</v>
      </c>
      <c r="L46" s="64" t="s">
        <v>527</v>
      </c>
      <c r="M46" s="64" t="s">
        <v>527</v>
      </c>
      <c r="N46" s="64" t="s">
        <v>527</v>
      </c>
      <c r="O46" s="65" t="s">
        <v>527</v>
      </c>
      <c r="P46" s="48"/>
      <c r="Q46" s="48"/>
      <c r="R46" s="48"/>
      <c r="S46" s="48"/>
      <c r="T46" s="48"/>
      <c r="U46" s="48"/>
    </row>
    <row r="47" spans="1:21" ht="30.75" customHeight="1">
      <c r="A47" s="48"/>
      <c r="B47" s="1254"/>
      <c r="C47" s="1255"/>
      <c r="D47" s="62"/>
      <c r="E47" s="1260" t="s">
        <v>14</v>
      </c>
      <c r="F47" s="1260"/>
      <c r="G47" s="1260"/>
      <c r="H47" s="1260"/>
      <c r="I47" s="1260"/>
      <c r="J47" s="1261"/>
      <c r="K47" s="63" t="s">
        <v>527</v>
      </c>
      <c r="L47" s="64" t="s">
        <v>527</v>
      </c>
      <c r="M47" s="64" t="s">
        <v>527</v>
      </c>
      <c r="N47" s="64" t="s">
        <v>527</v>
      </c>
      <c r="O47" s="65" t="s">
        <v>527</v>
      </c>
      <c r="P47" s="48"/>
      <c r="Q47" s="48"/>
      <c r="R47" s="48"/>
      <c r="S47" s="48"/>
      <c r="T47" s="48"/>
      <c r="U47" s="48"/>
    </row>
    <row r="48" spans="1:21" ht="30.75" customHeight="1">
      <c r="A48" s="48"/>
      <c r="B48" s="1254"/>
      <c r="C48" s="1255"/>
      <c r="D48" s="62"/>
      <c r="E48" s="1260" t="s">
        <v>15</v>
      </c>
      <c r="F48" s="1260"/>
      <c r="G48" s="1260"/>
      <c r="H48" s="1260"/>
      <c r="I48" s="1260"/>
      <c r="J48" s="1261"/>
      <c r="K48" s="63">
        <v>111</v>
      </c>
      <c r="L48" s="64">
        <v>115</v>
      </c>
      <c r="M48" s="64">
        <v>115</v>
      </c>
      <c r="N48" s="64">
        <v>114</v>
      </c>
      <c r="O48" s="65">
        <v>115</v>
      </c>
      <c r="P48" s="48"/>
      <c r="Q48" s="48"/>
      <c r="R48" s="48"/>
      <c r="S48" s="48"/>
      <c r="T48" s="48"/>
      <c r="U48" s="48"/>
    </row>
    <row r="49" spans="1:21" ht="30.75" customHeight="1">
      <c r="A49" s="48"/>
      <c r="B49" s="1254"/>
      <c r="C49" s="1255"/>
      <c r="D49" s="62"/>
      <c r="E49" s="1260" t="s">
        <v>16</v>
      </c>
      <c r="F49" s="1260"/>
      <c r="G49" s="1260"/>
      <c r="H49" s="1260"/>
      <c r="I49" s="1260"/>
      <c r="J49" s="1261"/>
      <c r="K49" s="63">
        <v>36</v>
      </c>
      <c r="L49" s="64">
        <v>38</v>
      </c>
      <c r="M49" s="64">
        <v>37</v>
      </c>
      <c r="N49" s="64">
        <v>35</v>
      </c>
      <c r="O49" s="65">
        <v>23</v>
      </c>
      <c r="P49" s="48"/>
      <c r="Q49" s="48"/>
      <c r="R49" s="48"/>
      <c r="S49" s="48"/>
      <c r="T49" s="48"/>
      <c r="U49" s="48"/>
    </row>
    <row r="50" spans="1:21" ht="30.75" customHeight="1">
      <c r="A50" s="48"/>
      <c r="B50" s="1254"/>
      <c r="C50" s="1255"/>
      <c r="D50" s="62"/>
      <c r="E50" s="1260" t="s">
        <v>17</v>
      </c>
      <c r="F50" s="1260"/>
      <c r="G50" s="1260"/>
      <c r="H50" s="1260"/>
      <c r="I50" s="1260"/>
      <c r="J50" s="1261"/>
      <c r="K50" s="63">
        <v>38</v>
      </c>
      <c r="L50" s="64">
        <v>38</v>
      </c>
      <c r="M50" s="64">
        <v>38</v>
      </c>
      <c r="N50" s="64">
        <v>0</v>
      </c>
      <c r="O50" s="65">
        <v>0</v>
      </c>
      <c r="P50" s="48"/>
      <c r="Q50" s="48"/>
      <c r="R50" s="48"/>
      <c r="S50" s="48"/>
      <c r="T50" s="48"/>
      <c r="U50" s="48"/>
    </row>
    <row r="51" spans="1:21" ht="30.75" customHeight="1">
      <c r="A51" s="48"/>
      <c r="B51" s="1256"/>
      <c r="C51" s="1257"/>
      <c r="D51" s="66"/>
      <c r="E51" s="1260" t="s">
        <v>18</v>
      </c>
      <c r="F51" s="1260"/>
      <c r="G51" s="1260"/>
      <c r="H51" s="1260"/>
      <c r="I51" s="1260"/>
      <c r="J51" s="1261"/>
      <c r="K51" s="63" t="s">
        <v>527</v>
      </c>
      <c r="L51" s="64" t="s">
        <v>527</v>
      </c>
      <c r="M51" s="64" t="s">
        <v>527</v>
      </c>
      <c r="N51" s="64" t="s">
        <v>527</v>
      </c>
      <c r="O51" s="65" t="s">
        <v>527</v>
      </c>
      <c r="P51" s="48"/>
      <c r="Q51" s="48"/>
      <c r="R51" s="48"/>
      <c r="S51" s="48"/>
      <c r="T51" s="48"/>
      <c r="U51" s="48"/>
    </row>
    <row r="52" spans="1:21" ht="30.75" customHeight="1">
      <c r="A52" s="48"/>
      <c r="B52" s="1262" t="s">
        <v>19</v>
      </c>
      <c r="C52" s="1263"/>
      <c r="D52" s="66"/>
      <c r="E52" s="1260" t="s">
        <v>20</v>
      </c>
      <c r="F52" s="1260"/>
      <c r="G52" s="1260"/>
      <c r="H52" s="1260"/>
      <c r="I52" s="1260"/>
      <c r="J52" s="1261"/>
      <c r="K52" s="63">
        <v>675</v>
      </c>
      <c r="L52" s="64">
        <v>634</v>
      </c>
      <c r="M52" s="64">
        <v>595</v>
      </c>
      <c r="N52" s="64">
        <v>559</v>
      </c>
      <c r="O52" s="65">
        <v>530</v>
      </c>
      <c r="P52" s="48"/>
      <c r="Q52" s="48"/>
      <c r="R52" s="48"/>
      <c r="S52" s="48"/>
      <c r="T52" s="48"/>
      <c r="U52" s="48"/>
    </row>
    <row r="53" spans="1:21" ht="30.75" customHeight="1" thickBot="1">
      <c r="A53" s="48"/>
      <c r="B53" s="1264" t="s">
        <v>21</v>
      </c>
      <c r="C53" s="1265"/>
      <c r="D53" s="67"/>
      <c r="E53" s="1266" t="s">
        <v>22</v>
      </c>
      <c r="F53" s="1266"/>
      <c r="G53" s="1266"/>
      <c r="H53" s="1266"/>
      <c r="I53" s="1266"/>
      <c r="J53" s="1267"/>
      <c r="K53" s="68">
        <v>342</v>
      </c>
      <c r="L53" s="69">
        <v>350</v>
      </c>
      <c r="M53" s="69">
        <v>357</v>
      </c>
      <c r="N53" s="69">
        <v>374</v>
      </c>
      <c r="O53" s="70">
        <v>369</v>
      </c>
      <c r="P53" s="48"/>
      <c r="Q53" s="48"/>
      <c r="R53" s="48"/>
      <c r="S53" s="48"/>
      <c r="T53" s="48"/>
      <c r="U53" s="48"/>
    </row>
    <row r="54" spans="1:21" ht="24" customHeight="1">
      <c r="A54" s="48"/>
      <c r="B54" s="71" t="s">
        <v>23</v>
      </c>
      <c r="C54" s="48"/>
      <c r="D54" s="48"/>
      <c r="E54" s="48"/>
      <c r="F54" s="48"/>
      <c r="G54" s="48"/>
      <c r="H54" s="48"/>
      <c r="I54" s="48"/>
      <c r="J54" s="48"/>
      <c r="K54" s="48"/>
      <c r="L54" s="48"/>
      <c r="M54" s="48"/>
      <c r="N54" s="48"/>
      <c r="O54" s="48"/>
      <c r="P54" s="48"/>
      <c r="Q54" s="48"/>
      <c r="R54" s="48"/>
      <c r="S54" s="48"/>
      <c r="T54" s="48"/>
      <c r="U54" s="48"/>
    </row>
    <row r="55" spans="1:21" ht="24" customHeight="1" thickBot="1">
      <c r="A55" s="48"/>
      <c r="B55" s="72" t="s">
        <v>24</v>
      </c>
      <c r="C55" s="73"/>
      <c r="D55" s="73"/>
      <c r="E55" s="73"/>
      <c r="F55" s="73"/>
      <c r="G55" s="73"/>
      <c r="H55" s="73"/>
      <c r="I55" s="73"/>
      <c r="J55" s="73"/>
      <c r="K55" s="74"/>
      <c r="L55" s="74"/>
      <c r="M55" s="74"/>
      <c r="N55" s="74"/>
      <c r="O55" s="75" t="s">
        <v>586</v>
      </c>
      <c r="P55" s="48"/>
      <c r="Q55" s="48"/>
      <c r="R55" s="48"/>
      <c r="S55" s="48"/>
      <c r="T55" s="48"/>
      <c r="U55" s="48"/>
    </row>
    <row r="56" spans="1:21" ht="31.5" customHeight="1" thickBot="1">
      <c r="A56" s="48"/>
      <c r="B56" s="76"/>
      <c r="C56" s="77"/>
      <c r="D56" s="77"/>
      <c r="E56" s="78"/>
      <c r="F56" s="78"/>
      <c r="G56" s="78"/>
      <c r="H56" s="78"/>
      <c r="I56" s="78"/>
      <c r="J56" s="79" t="s">
        <v>2</v>
      </c>
      <c r="K56" s="80" t="s">
        <v>587</v>
      </c>
      <c r="L56" s="81" t="s">
        <v>588</v>
      </c>
      <c r="M56" s="81" t="s">
        <v>589</v>
      </c>
      <c r="N56" s="81" t="s">
        <v>590</v>
      </c>
      <c r="O56" s="82" t="s">
        <v>591</v>
      </c>
      <c r="P56" s="48"/>
      <c r="Q56" s="48"/>
      <c r="R56" s="48"/>
      <c r="S56" s="48"/>
      <c r="T56" s="48"/>
      <c r="U56" s="48"/>
    </row>
    <row r="57" spans="1:21" ht="31.5" customHeight="1">
      <c r="B57" s="1268" t="s">
        <v>25</v>
      </c>
      <c r="C57" s="1269"/>
      <c r="D57" s="1272" t="s">
        <v>26</v>
      </c>
      <c r="E57" s="1273"/>
      <c r="F57" s="1273"/>
      <c r="G57" s="1273"/>
      <c r="H57" s="1273"/>
      <c r="I57" s="1273"/>
      <c r="J57" s="1274"/>
      <c r="K57" s="83"/>
      <c r="L57" s="84"/>
      <c r="M57" s="84"/>
      <c r="N57" s="84"/>
      <c r="O57" s="85"/>
    </row>
    <row r="58" spans="1:21" ht="31.5" customHeight="1" thickBot="1">
      <c r="B58" s="1270"/>
      <c r="C58" s="1271"/>
      <c r="D58" s="1275" t="s">
        <v>27</v>
      </c>
      <c r="E58" s="1276"/>
      <c r="F58" s="1276"/>
      <c r="G58" s="1276"/>
      <c r="H58" s="1276"/>
      <c r="I58" s="1276"/>
      <c r="J58" s="1277"/>
      <c r="K58" s="86"/>
      <c r="L58" s="87"/>
      <c r="M58" s="87"/>
      <c r="N58" s="87"/>
      <c r="O58" s="88"/>
    </row>
    <row r="59" spans="1:21" ht="24" customHeight="1">
      <c r="B59" s="89"/>
      <c r="C59" s="89"/>
      <c r="D59" s="90" t="s">
        <v>28</v>
      </c>
      <c r="E59" s="91"/>
      <c r="F59" s="91"/>
      <c r="G59" s="91"/>
      <c r="H59" s="91"/>
      <c r="I59" s="91"/>
      <c r="J59" s="91"/>
      <c r="K59" s="91"/>
      <c r="L59" s="91"/>
      <c r="M59" s="91"/>
      <c r="N59" s="91"/>
      <c r="O59" s="91"/>
    </row>
    <row r="60" spans="1:21" ht="24" customHeight="1">
      <c r="B60" s="92"/>
      <c r="C60" s="92"/>
      <c r="D60" s="90" t="s">
        <v>29</v>
      </c>
      <c r="E60" s="91"/>
      <c r="F60" s="91"/>
      <c r="G60" s="91"/>
      <c r="H60" s="91"/>
      <c r="I60" s="91"/>
      <c r="J60" s="91"/>
      <c r="K60" s="91"/>
      <c r="L60" s="91"/>
      <c r="M60" s="91"/>
      <c r="N60" s="91"/>
      <c r="O60" s="91"/>
    </row>
    <row r="61" spans="1:21" ht="24" customHeight="1">
      <c r="A61" s="48"/>
      <c r="B61" s="71"/>
      <c r="C61" s="48"/>
      <c r="D61" s="48"/>
      <c r="E61" s="48"/>
      <c r="F61" s="48"/>
      <c r="G61" s="48"/>
      <c r="H61" s="48"/>
      <c r="I61" s="48"/>
      <c r="J61" s="48"/>
      <c r="K61" s="48"/>
      <c r="L61" s="48"/>
      <c r="M61" s="48"/>
      <c r="N61" s="48"/>
      <c r="O61" s="48"/>
      <c r="P61" s="48"/>
      <c r="Q61" s="48"/>
      <c r="R61" s="48"/>
      <c r="S61" s="48"/>
      <c r="T61" s="48"/>
      <c r="U61" s="48"/>
    </row>
    <row r="62" spans="1:21" ht="24" customHeight="1">
      <c r="A62" s="48"/>
      <c r="B62" s="71"/>
      <c r="C62" s="48"/>
      <c r="D62" s="48"/>
      <c r="E62" s="48"/>
      <c r="F62" s="48"/>
      <c r="G62" s="48"/>
      <c r="H62" s="48"/>
      <c r="I62" s="48"/>
      <c r="J62" s="48"/>
      <c r="K62" s="48"/>
      <c r="L62" s="48"/>
      <c r="M62" s="48"/>
      <c r="N62" s="48"/>
      <c r="O62" s="48"/>
      <c r="P62" s="48"/>
      <c r="Q62" s="48"/>
      <c r="R62" s="48"/>
      <c r="S62" s="48"/>
      <c r="T62" s="48"/>
      <c r="U62" s="48"/>
    </row>
  </sheetData>
  <sheetProtection algorithmName="SHA-512" hashValue="EVkB2q/VMOUexRM2ZYVkjlGOfNBm5NrCPiCz5DUsPAFaHomwJXdcgId6+DyruPLaKUNacN6kYjr/WjS4ZoyRFw==" saltValue="Hwm6cPuyMk8KLLHVNL71yw==" spinCount="100000" sheet="1" objects="1" scenarios="1"/>
  <mergeCells count="15">
    <mergeCell ref="B52:C52"/>
    <mergeCell ref="E52:J52"/>
    <mergeCell ref="B53:C53"/>
    <mergeCell ref="E53:J53"/>
    <mergeCell ref="B57:C58"/>
    <mergeCell ref="D57:J57"/>
    <mergeCell ref="D58:J58"/>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rowBreaks count="1" manualBreakCount="1">
    <brk id="62" max="15"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86"/>
  <sheetViews>
    <sheetView showGridLines="0" zoomScaleSheetLayoutView="100" workbookViewId="0"/>
  </sheetViews>
  <sheetFormatPr defaultColWidth="0" defaultRowHeight="13.5" customHeight="1" zeroHeight="1"/>
  <cols>
    <col min="1" max="1" width="6.625" style="93" customWidth="1"/>
    <col min="2" max="3" width="12.625" style="93" customWidth="1"/>
    <col min="4" max="4" width="11.625" style="93" customWidth="1"/>
    <col min="5" max="8" width="10.375" style="93" customWidth="1"/>
    <col min="9" max="13" width="16.375" style="93" customWidth="1"/>
    <col min="14" max="19" width="12.625" style="93" customWidth="1"/>
    <col min="20" max="16384" width="0" style="93" hidden="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thickBot="1">
      <c r="M39" s="94" t="s">
        <v>9</v>
      </c>
    </row>
    <row r="40" spans="2:13" ht="27.75" customHeight="1" thickBot="1">
      <c r="B40" s="95" t="s">
        <v>10</v>
      </c>
      <c r="C40" s="96"/>
      <c r="D40" s="96"/>
      <c r="E40" s="97"/>
      <c r="F40" s="97"/>
      <c r="G40" s="97"/>
      <c r="H40" s="98" t="s">
        <v>2</v>
      </c>
      <c r="I40" s="99" t="s">
        <v>569</v>
      </c>
      <c r="J40" s="100" t="s">
        <v>570</v>
      </c>
      <c r="K40" s="100" t="s">
        <v>571</v>
      </c>
      <c r="L40" s="100" t="s">
        <v>572</v>
      </c>
      <c r="M40" s="101" t="s">
        <v>573</v>
      </c>
    </row>
    <row r="41" spans="2:13" ht="27.75" customHeight="1">
      <c r="B41" s="1278" t="s">
        <v>30</v>
      </c>
      <c r="C41" s="1279"/>
      <c r="D41" s="102"/>
      <c r="E41" s="1284" t="s">
        <v>31</v>
      </c>
      <c r="F41" s="1284"/>
      <c r="G41" s="1284"/>
      <c r="H41" s="1285"/>
      <c r="I41" s="103">
        <v>7141</v>
      </c>
      <c r="J41" s="104">
        <v>6866</v>
      </c>
      <c r="K41" s="104">
        <v>6422</v>
      </c>
      <c r="L41" s="104">
        <v>5951</v>
      </c>
      <c r="M41" s="105">
        <v>5715</v>
      </c>
    </row>
    <row r="42" spans="2:13" ht="27.75" customHeight="1">
      <c r="B42" s="1280"/>
      <c r="C42" s="1281"/>
      <c r="D42" s="106"/>
      <c r="E42" s="1286" t="s">
        <v>32</v>
      </c>
      <c r="F42" s="1286"/>
      <c r="G42" s="1286"/>
      <c r="H42" s="1287"/>
      <c r="I42" s="107">
        <v>70</v>
      </c>
      <c r="J42" s="108">
        <v>36</v>
      </c>
      <c r="K42" s="108" t="s">
        <v>527</v>
      </c>
      <c r="L42" s="108" t="s">
        <v>527</v>
      </c>
      <c r="M42" s="109" t="s">
        <v>527</v>
      </c>
    </row>
    <row r="43" spans="2:13" ht="27.75" customHeight="1">
      <c r="B43" s="1280"/>
      <c r="C43" s="1281"/>
      <c r="D43" s="106"/>
      <c r="E43" s="1286" t="s">
        <v>33</v>
      </c>
      <c r="F43" s="1286"/>
      <c r="G43" s="1286"/>
      <c r="H43" s="1287"/>
      <c r="I43" s="107">
        <v>2060</v>
      </c>
      <c r="J43" s="108">
        <v>2046</v>
      </c>
      <c r="K43" s="108">
        <v>2024</v>
      </c>
      <c r="L43" s="108">
        <v>2016</v>
      </c>
      <c r="M43" s="109">
        <v>1966</v>
      </c>
    </row>
    <row r="44" spans="2:13" ht="27.75" customHeight="1">
      <c r="B44" s="1280"/>
      <c r="C44" s="1281"/>
      <c r="D44" s="106"/>
      <c r="E44" s="1286" t="s">
        <v>34</v>
      </c>
      <c r="F44" s="1286"/>
      <c r="G44" s="1286"/>
      <c r="H44" s="1287"/>
      <c r="I44" s="107">
        <v>253</v>
      </c>
      <c r="J44" s="108">
        <v>239</v>
      </c>
      <c r="K44" s="108">
        <v>264</v>
      </c>
      <c r="L44" s="108">
        <v>250</v>
      </c>
      <c r="M44" s="109">
        <v>254</v>
      </c>
    </row>
    <row r="45" spans="2:13" ht="27.75" customHeight="1">
      <c r="B45" s="1280"/>
      <c r="C45" s="1281"/>
      <c r="D45" s="106"/>
      <c r="E45" s="1286" t="s">
        <v>35</v>
      </c>
      <c r="F45" s="1286"/>
      <c r="G45" s="1286"/>
      <c r="H45" s="1287"/>
      <c r="I45" s="107">
        <v>601</v>
      </c>
      <c r="J45" s="108">
        <v>561</v>
      </c>
      <c r="K45" s="108">
        <v>504</v>
      </c>
      <c r="L45" s="108">
        <v>478</v>
      </c>
      <c r="M45" s="109">
        <v>464</v>
      </c>
    </row>
    <row r="46" spans="2:13" ht="27.75" customHeight="1">
      <c r="B46" s="1280"/>
      <c r="C46" s="1281"/>
      <c r="D46" s="110"/>
      <c r="E46" s="1286" t="s">
        <v>36</v>
      </c>
      <c r="F46" s="1286"/>
      <c r="G46" s="1286"/>
      <c r="H46" s="1287"/>
      <c r="I46" s="107" t="s">
        <v>527</v>
      </c>
      <c r="J46" s="108" t="s">
        <v>527</v>
      </c>
      <c r="K46" s="108" t="s">
        <v>527</v>
      </c>
      <c r="L46" s="108" t="s">
        <v>527</v>
      </c>
      <c r="M46" s="109" t="s">
        <v>527</v>
      </c>
    </row>
    <row r="47" spans="2:13" ht="27.75" customHeight="1">
      <c r="B47" s="1280"/>
      <c r="C47" s="1281"/>
      <c r="D47" s="111"/>
      <c r="E47" s="1288" t="s">
        <v>37</v>
      </c>
      <c r="F47" s="1289"/>
      <c r="G47" s="1289"/>
      <c r="H47" s="1290"/>
      <c r="I47" s="107" t="s">
        <v>527</v>
      </c>
      <c r="J47" s="108" t="s">
        <v>527</v>
      </c>
      <c r="K47" s="108" t="s">
        <v>527</v>
      </c>
      <c r="L47" s="108" t="s">
        <v>527</v>
      </c>
      <c r="M47" s="109" t="s">
        <v>527</v>
      </c>
    </row>
    <row r="48" spans="2:13" ht="27.75" customHeight="1">
      <c r="B48" s="1280"/>
      <c r="C48" s="1281"/>
      <c r="D48" s="106"/>
      <c r="E48" s="1286" t="s">
        <v>38</v>
      </c>
      <c r="F48" s="1286"/>
      <c r="G48" s="1286"/>
      <c r="H48" s="1287"/>
      <c r="I48" s="107" t="s">
        <v>527</v>
      </c>
      <c r="J48" s="108" t="s">
        <v>527</v>
      </c>
      <c r="K48" s="108" t="s">
        <v>527</v>
      </c>
      <c r="L48" s="108" t="s">
        <v>527</v>
      </c>
      <c r="M48" s="109" t="s">
        <v>527</v>
      </c>
    </row>
    <row r="49" spans="2:13" ht="27.75" customHeight="1">
      <c r="B49" s="1282"/>
      <c r="C49" s="1283"/>
      <c r="D49" s="106"/>
      <c r="E49" s="1286" t="s">
        <v>39</v>
      </c>
      <c r="F49" s="1286"/>
      <c r="G49" s="1286"/>
      <c r="H49" s="1287"/>
      <c r="I49" s="107" t="s">
        <v>527</v>
      </c>
      <c r="J49" s="108" t="s">
        <v>527</v>
      </c>
      <c r="K49" s="108" t="s">
        <v>527</v>
      </c>
      <c r="L49" s="108" t="s">
        <v>527</v>
      </c>
      <c r="M49" s="109" t="s">
        <v>527</v>
      </c>
    </row>
    <row r="50" spans="2:13" ht="27.75" customHeight="1">
      <c r="B50" s="1291" t="s">
        <v>40</v>
      </c>
      <c r="C50" s="1292"/>
      <c r="D50" s="112"/>
      <c r="E50" s="1286" t="s">
        <v>41</v>
      </c>
      <c r="F50" s="1286"/>
      <c r="G50" s="1286"/>
      <c r="H50" s="1287"/>
      <c r="I50" s="107">
        <v>2130</v>
      </c>
      <c r="J50" s="108">
        <v>2206</v>
      </c>
      <c r="K50" s="108">
        <v>2333</v>
      </c>
      <c r="L50" s="108">
        <v>2438</v>
      </c>
      <c r="M50" s="109">
        <v>2864</v>
      </c>
    </row>
    <row r="51" spans="2:13" ht="27.75" customHeight="1">
      <c r="B51" s="1280"/>
      <c r="C51" s="1281"/>
      <c r="D51" s="106"/>
      <c r="E51" s="1286" t="s">
        <v>42</v>
      </c>
      <c r="F51" s="1286"/>
      <c r="G51" s="1286"/>
      <c r="H51" s="1287"/>
      <c r="I51" s="107">
        <v>71</v>
      </c>
      <c r="J51" s="108">
        <v>69</v>
      </c>
      <c r="K51" s="108">
        <v>53</v>
      </c>
      <c r="L51" s="108">
        <v>36</v>
      </c>
      <c r="M51" s="109">
        <v>25</v>
      </c>
    </row>
    <row r="52" spans="2:13" ht="27.75" customHeight="1">
      <c r="B52" s="1282"/>
      <c r="C52" s="1283"/>
      <c r="D52" s="106"/>
      <c r="E52" s="1286" t="s">
        <v>43</v>
      </c>
      <c r="F52" s="1286"/>
      <c r="G52" s="1286"/>
      <c r="H52" s="1287"/>
      <c r="I52" s="107">
        <v>5635</v>
      </c>
      <c r="J52" s="108">
        <v>5417</v>
      </c>
      <c r="K52" s="108">
        <v>5131</v>
      </c>
      <c r="L52" s="108">
        <v>4853</v>
      </c>
      <c r="M52" s="109">
        <v>4664</v>
      </c>
    </row>
    <row r="53" spans="2:13" ht="27.75" customHeight="1" thickBot="1">
      <c r="B53" s="1293" t="s">
        <v>44</v>
      </c>
      <c r="C53" s="1294"/>
      <c r="D53" s="113"/>
      <c r="E53" s="1295" t="s">
        <v>45</v>
      </c>
      <c r="F53" s="1295"/>
      <c r="G53" s="1295"/>
      <c r="H53" s="1296"/>
      <c r="I53" s="114">
        <v>2291</v>
      </c>
      <c r="J53" s="115">
        <v>2055</v>
      </c>
      <c r="K53" s="115">
        <v>1698</v>
      </c>
      <c r="L53" s="115">
        <v>1368</v>
      </c>
      <c r="M53" s="116">
        <v>846</v>
      </c>
    </row>
    <row r="54" spans="2:13" ht="27.75" customHeight="1">
      <c r="B54" s="117" t="s">
        <v>46</v>
      </c>
      <c r="C54" s="118"/>
      <c r="D54" s="118"/>
      <c r="E54" s="119"/>
      <c r="F54" s="119"/>
      <c r="G54" s="119"/>
      <c r="H54" s="119"/>
      <c r="I54" s="120"/>
      <c r="J54" s="120"/>
      <c r="K54" s="120"/>
      <c r="L54" s="120"/>
      <c r="M54" s="120"/>
    </row>
    <row r="55" spans="2:13" ht="12.75" customHeight="1"/>
    <row r="56" spans="2:13" ht="12.75" hidden="1" customHeight="1"/>
    <row r="57" spans="2:13" ht="12.75" hidden="1" customHeight="1"/>
    <row r="58" spans="2:13" ht="12.75" hidden="1" customHeight="1"/>
    <row r="66" ht="13.5" hidden="1" customHeight="1"/>
    <row r="67" ht="13.5" hidden="1" customHeight="1"/>
    <row r="68" ht="13.5" hidden="1" customHeight="1"/>
    <row r="69" ht="13.5" hidden="1" customHeight="1"/>
    <row r="70" ht="13.5" hidden="1" customHeight="1"/>
    <row r="71" ht="13.5" hidden="1" customHeight="1"/>
    <row r="72" ht="13.5" hidden="1" customHeight="1"/>
    <row r="73" ht="13.5" hidden="1" customHeight="1"/>
    <row r="74" ht="13.5" hidden="1" customHeight="1"/>
    <row r="75" ht="13.5" hidden="1" customHeight="1"/>
    <row r="76" ht="13.5" hidden="1" customHeight="1"/>
    <row r="77" ht="13.5" hidden="1" customHeight="1"/>
    <row r="78" ht="13.5" hidden="1" customHeight="1"/>
    <row r="79" ht="13.5" hidden="1" customHeight="1"/>
    <row r="80" ht="13.5" hidden="1" customHeight="1"/>
    <row r="81" ht="13.5" hidden="1" customHeight="1"/>
    <row r="82" ht="13.5" hidden="1" customHeight="1"/>
    <row r="83" ht="13.5" hidden="1" customHeight="1"/>
    <row r="84" ht="13.5" hidden="1" customHeight="1"/>
    <row r="85" ht="13.5" hidden="1" customHeight="1"/>
    <row r="86" ht="13.5" hidden="1" customHeight="1"/>
  </sheetData>
  <sheetProtection algorithmName="SHA-512" hashValue="29rc8L08nA9Prs1JciMw1uqQH3Z2NPqg5TyOWYEJZb/EgDStxr82TRiC20FYzBN/JCcIMWYuwlhRORqYYZpBdg==" saltValue="oPvtts+ZsxCYaodsURkJsg=="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rowBreaks count="1" manualBreakCount="1">
    <brk id="58" max="15"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85" zoomScaleNormal="85" zoomScaleSheetLayoutView="100" workbookViewId="0"/>
  </sheetViews>
  <sheetFormatPr defaultColWidth="0" defaultRowHeight="0" customHeight="1" zeroHeight="1"/>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6.5" customHeight="1"/>
    <row r="47" ht="16.5" customHeight="1"/>
    <row r="48" ht="16.5" customHeight="1"/>
    <row r="49" spans="2:8" ht="20.25" customHeight="1"/>
    <row r="50" spans="2:8" ht="16.5" customHeight="1"/>
    <row r="51" spans="2:8" ht="29.25" customHeight="1"/>
    <row r="52" spans="2:8" ht="29.25" customHeight="1"/>
    <row r="53" spans="2:8" ht="52.5" customHeight="1" thickBot="1">
      <c r="B53" s="2"/>
      <c r="C53" s="2"/>
      <c r="D53" s="2"/>
      <c r="E53" s="2"/>
      <c r="F53" s="2"/>
      <c r="G53" s="2"/>
      <c r="H53" s="121" t="s">
        <v>47</v>
      </c>
    </row>
    <row r="54" spans="2:8" ht="29.25" customHeight="1" thickBot="1">
      <c r="B54" s="122" t="s">
        <v>1</v>
      </c>
      <c r="C54" s="123"/>
      <c r="D54" s="123"/>
      <c r="E54" s="124" t="s">
        <v>2</v>
      </c>
      <c r="F54" s="125" t="s">
        <v>571</v>
      </c>
      <c r="G54" s="125" t="s">
        <v>572</v>
      </c>
      <c r="H54" s="126" t="s">
        <v>573</v>
      </c>
    </row>
    <row r="55" spans="2:8" ht="52.5" customHeight="1">
      <c r="B55" s="127"/>
      <c r="C55" s="1305" t="s">
        <v>48</v>
      </c>
      <c r="D55" s="1305"/>
      <c r="E55" s="1306"/>
      <c r="F55" s="128">
        <v>1795</v>
      </c>
      <c r="G55" s="128">
        <v>1806</v>
      </c>
      <c r="H55" s="129">
        <v>2206</v>
      </c>
    </row>
    <row r="56" spans="2:8" ht="52.5" customHeight="1">
      <c r="B56" s="130"/>
      <c r="C56" s="1307" t="s">
        <v>49</v>
      </c>
      <c r="D56" s="1307"/>
      <c r="E56" s="1308"/>
      <c r="F56" s="131">
        <v>4</v>
      </c>
      <c r="G56" s="131" t="s">
        <v>527</v>
      </c>
      <c r="H56" s="132" t="s">
        <v>527</v>
      </c>
    </row>
    <row r="57" spans="2:8" ht="53.25" customHeight="1">
      <c r="B57" s="130"/>
      <c r="C57" s="1309" t="s">
        <v>50</v>
      </c>
      <c r="D57" s="1309"/>
      <c r="E57" s="1310"/>
      <c r="F57" s="133">
        <v>269</v>
      </c>
      <c r="G57" s="133">
        <v>277</v>
      </c>
      <c r="H57" s="134">
        <v>237</v>
      </c>
    </row>
    <row r="58" spans="2:8" ht="45.75" customHeight="1">
      <c r="B58" s="135"/>
      <c r="C58" s="1297" t="s">
        <v>601</v>
      </c>
      <c r="D58" s="1298"/>
      <c r="E58" s="1299"/>
      <c r="F58" s="136">
        <v>186</v>
      </c>
      <c r="G58" s="136">
        <v>186</v>
      </c>
      <c r="H58" s="137">
        <v>186</v>
      </c>
    </row>
    <row r="59" spans="2:8" ht="45.75" customHeight="1">
      <c r="B59" s="135"/>
      <c r="C59" s="1297" t="s">
        <v>600</v>
      </c>
      <c r="D59" s="1298"/>
      <c r="E59" s="1299"/>
      <c r="F59" s="136" t="s">
        <v>608</v>
      </c>
      <c r="G59" s="136">
        <v>5</v>
      </c>
      <c r="H59" s="137">
        <v>16</v>
      </c>
    </row>
    <row r="60" spans="2:8" ht="45.75" customHeight="1">
      <c r="B60" s="135"/>
      <c r="C60" s="1297" t="s">
        <v>603</v>
      </c>
      <c r="D60" s="1298"/>
      <c r="E60" s="1299"/>
      <c r="F60" s="136">
        <v>16</v>
      </c>
      <c r="G60" s="136">
        <v>16</v>
      </c>
      <c r="H60" s="137">
        <v>14</v>
      </c>
    </row>
    <row r="61" spans="2:8" ht="45.75" customHeight="1">
      <c r="B61" s="135"/>
      <c r="C61" s="1297" t="s">
        <v>602</v>
      </c>
      <c r="D61" s="1298"/>
      <c r="E61" s="1299"/>
      <c r="F61" s="136">
        <v>59</v>
      </c>
      <c r="G61" s="136">
        <v>59</v>
      </c>
      <c r="H61" s="137">
        <v>10</v>
      </c>
    </row>
    <row r="62" spans="2:8" ht="45.75" customHeight="1" thickBot="1">
      <c r="B62" s="138"/>
      <c r="C62" s="1300" t="s">
        <v>604</v>
      </c>
      <c r="D62" s="1301"/>
      <c r="E62" s="1302"/>
      <c r="F62" s="139">
        <v>8</v>
      </c>
      <c r="G62" s="139">
        <v>10</v>
      </c>
      <c r="H62" s="140">
        <v>10</v>
      </c>
    </row>
    <row r="63" spans="2:8" ht="52.5" customHeight="1" thickBot="1">
      <c r="B63" s="141"/>
      <c r="C63" s="1303" t="s">
        <v>51</v>
      </c>
      <c r="D63" s="1303"/>
      <c r="E63" s="1304"/>
      <c r="F63" s="142">
        <v>2068</v>
      </c>
      <c r="G63" s="142">
        <v>2083</v>
      </c>
      <c r="H63" s="143">
        <v>2443</v>
      </c>
    </row>
    <row r="64" spans="2:8" ht="15" customHeight="1"/>
  </sheetData>
  <sheetProtection algorithmName="SHA-512" hashValue="OApUF4aqcal6infRdsIzSndxZ/S7nL7y2ycl/Z0u73oX7LGcCsV6rK+tRo5w16p5555tUPAVM85c/eghLx+NpA==" saltValue="ooVo7v//Mei4Reb+qOuPE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4" orientation="landscape" verticalDpi="300" r:id="rId1"/>
  <headerFooter alignWithMargins="0">
    <oddFooter>&amp;C&amp;P/&amp;N</oddFooter>
  </headerFooter>
  <rowBreaks count="1" manualBreakCount="1">
    <brk id="65" max="15"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FB8959-D935-41FB-8920-74B13C86ACE3}">
  <sheetPr>
    <pageSetUpPr fitToPage="1"/>
  </sheetPr>
  <dimension ref="A1:WZM160"/>
  <sheetViews>
    <sheetView showGridLines="0" zoomScaleNormal="100" zoomScaleSheetLayoutView="55" workbookViewId="0"/>
  </sheetViews>
  <sheetFormatPr defaultColWidth="0" defaultRowHeight="13.5" customHeight="1" zeroHeight="1"/>
  <cols>
    <col min="1" max="1" width="6.375" style="390" customWidth="1"/>
    <col min="2" max="107" width="2.5" style="390" customWidth="1"/>
    <col min="108" max="108" width="6.125" style="398" customWidth="1"/>
    <col min="109" max="109" width="5.875" style="397" customWidth="1"/>
    <col min="110" max="110" width="19.125" style="390" hidden="1"/>
    <col min="111" max="115" width="12.625" style="390" hidden="1"/>
    <col min="116" max="349" width="8.625" style="390" hidden="1"/>
    <col min="350" max="355" width="14.875" style="390" hidden="1"/>
    <col min="356" max="357" width="15.875" style="390" hidden="1"/>
    <col min="358" max="363" width="16.125" style="390" hidden="1"/>
    <col min="364" max="364" width="6.125" style="390" hidden="1"/>
    <col min="365" max="365" width="3" style="390" hidden="1"/>
    <col min="366" max="605" width="8.625" style="390" hidden="1"/>
    <col min="606" max="611" width="14.875" style="390" hidden="1"/>
    <col min="612" max="613" width="15.875" style="390" hidden="1"/>
    <col min="614" max="619" width="16.125" style="390" hidden="1"/>
    <col min="620" max="620" width="6.125" style="390" hidden="1"/>
    <col min="621" max="621" width="3" style="390" hidden="1"/>
    <col min="622" max="861" width="8.625" style="390" hidden="1"/>
    <col min="862" max="867" width="14.875" style="390" hidden="1"/>
    <col min="868" max="869" width="15.875" style="390" hidden="1"/>
    <col min="870" max="875" width="16.125" style="390" hidden="1"/>
    <col min="876" max="876" width="6.125" style="390" hidden="1"/>
    <col min="877" max="877" width="3" style="390" hidden="1"/>
    <col min="878" max="1117" width="8.625" style="390" hidden="1"/>
    <col min="1118" max="1123" width="14.875" style="390" hidden="1"/>
    <col min="1124" max="1125" width="15.875" style="390" hidden="1"/>
    <col min="1126" max="1131" width="16.125" style="390" hidden="1"/>
    <col min="1132" max="1132" width="6.125" style="390" hidden="1"/>
    <col min="1133" max="1133" width="3" style="390" hidden="1"/>
    <col min="1134" max="1373" width="8.625" style="390" hidden="1"/>
    <col min="1374" max="1379" width="14.875" style="390" hidden="1"/>
    <col min="1380" max="1381" width="15.875" style="390" hidden="1"/>
    <col min="1382" max="1387" width="16.125" style="390" hidden="1"/>
    <col min="1388" max="1388" width="6.125" style="390" hidden="1"/>
    <col min="1389" max="1389" width="3" style="390" hidden="1"/>
    <col min="1390" max="1629" width="8.625" style="390" hidden="1"/>
    <col min="1630" max="1635" width="14.875" style="390" hidden="1"/>
    <col min="1636" max="1637" width="15.875" style="390" hidden="1"/>
    <col min="1638" max="1643" width="16.125" style="390" hidden="1"/>
    <col min="1644" max="1644" width="6.125" style="390" hidden="1"/>
    <col min="1645" max="1645" width="3" style="390" hidden="1"/>
    <col min="1646" max="1885" width="8.625" style="390" hidden="1"/>
    <col min="1886" max="1891" width="14.875" style="390" hidden="1"/>
    <col min="1892" max="1893" width="15.875" style="390" hidden="1"/>
    <col min="1894" max="1899" width="16.125" style="390" hidden="1"/>
    <col min="1900" max="1900" width="6.125" style="390" hidden="1"/>
    <col min="1901" max="1901" width="3" style="390" hidden="1"/>
    <col min="1902" max="2141" width="8.625" style="390" hidden="1"/>
    <col min="2142" max="2147" width="14.875" style="390" hidden="1"/>
    <col min="2148" max="2149" width="15.875" style="390" hidden="1"/>
    <col min="2150" max="2155" width="16.125" style="390" hidden="1"/>
    <col min="2156" max="2156" width="6.125" style="390" hidden="1"/>
    <col min="2157" max="2157" width="3" style="390" hidden="1"/>
    <col min="2158" max="2397" width="8.625" style="390" hidden="1"/>
    <col min="2398" max="2403" width="14.875" style="390" hidden="1"/>
    <col min="2404" max="2405" width="15.875" style="390" hidden="1"/>
    <col min="2406" max="2411" width="16.125" style="390" hidden="1"/>
    <col min="2412" max="2412" width="6.125" style="390" hidden="1"/>
    <col min="2413" max="2413" width="3" style="390" hidden="1"/>
    <col min="2414" max="2653" width="8.625" style="390" hidden="1"/>
    <col min="2654" max="2659" width="14.875" style="390" hidden="1"/>
    <col min="2660" max="2661" width="15.875" style="390" hidden="1"/>
    <col min="2662" max="2667" width="16.125" style="390" hidden="1"/>
    <col min="2668" max="2668" width="6.125" style="390" hidden="1"/>
    <col min="2669" max="2669" width="3" style="390" hidden="1"/>
    <col min="2670" max="2909" width="8.625" style="390" hidden="1"/>
    <col min="2910" max="2915" width="14.875" style="390" hidden="1"/>
    <col min="2916" max="2917" width="15.875" style="390" hidden="1"/>
    <col min="2918" max="2923" width="16.125" style="390" hidden="1"/>
    <col min="2924" max="2924" width="6.125" style="390" hidden="1"/>
    <col min="2925" max="2925" width="3" style="390" hidden="1"/>
    <col min="2926" max="3165" width="8.625" style="390" hidden="1"/>
    <col min="3166" max="3171" width="14.875" style="390" hidden="1"/>
    <col min="3172" max="3173" width="15.875" style="390" hidden="1"/>
    <col min="3174" max="3179" width="16.125" style="390" hidden="1"/>
    <col min="3180" max="3180" width="6.125" style="390" hidden="1"/>
    <col min="3181" max="3181" width="3" style="390" hidden="1"/>
    <col min="3182" max="3421" width="8.625" style="390" hidden="1"/>
    <col min="3422" max="3427" width="14.875" style="390" hidden="1"/>
    <col min="3428" max="3429" width="15.875" style="390" hidden="1"/>
    <col min="3430" max="3435" width="16.125" style="390" hidden="1"/>
    <col min="3436" max="3436" width="6.125" style="390" hidden="1"/>
    <col min="3437" max="3437" width="3" style="390" hidden="1"/>
    <col min="3438" max="3677" width="8.625" style="390" hidden="1"/>
    <col min="3678" max="3683" width="14.875" style="390" hidden="1"/>
    <col min="3684" max="3685" width="15.875" style="390" hidden="1"/>
    <col min="3686" max="3691" width="16.125" style="390" hidden="1"/>
    <col min="3692" max="3692" width="6.125" style="390" hidden="1"/>
    <col min="3693" max="3693" width="3" style="390" hidden="1"/>
    <col min="3694" max="3933" width="8.625" style="390" hidden="1"/>
    <col min="3934" max="3939" width="14.875" style="390" hidden="1"/>
    <col min="3940" max="3941" width="15.875" style="390" hidden="1"/>
    <col min="3942" max="3947" width="16.125" style="390" hidden="1"/>
    <col min="3948" max="3948" width="6.125" style="390" hidden="1"/>
    <col min="3949" max="3949" width="3" style="390" hidden="1"/>
    <col min="3950" max="4189" width="8.625" style="390" hidden="1"/>
    <col min="4190" max="4195" width="14.875" style="390" hidden="1"/>
    <col min="4196" max="4197" width="15.875" style="390" hidden="1"/>
    <col min="4198" max="4203" width="16.125" style="390" hidden="1"/>
    <col min="4204" max="4204" width="6.125" style="390" hidden="1"/>
    <col min="4205" max="4205" width="3" style="390" hidden="1"/>
    <col min="4206" max="4445" width="8.625" style="390" hidden="1"/>
    <col min="4446" max="4451" width="14.875" style="390" hidden="1"/>
    <col min="4452" max="4453" width="15.875" style="390" hidden="1"/>
    <col min="4454" max="4459" width="16.125" style="390" hidden="1"/>
    <col min="4460" max="4460" width="6.125" style="390" hidden="1"/>
    <col min="4461" max="4461" width="3" style="390" hidden="1"/>
    <col min="4462" max="4701" width="8.625" style="390" hidden="1"/>
    <col min="4702" max="4707" width="14.875" style="390" hidden="1"/>
    <col min="4708" max="4709" width="15.875" style="390" hidden="1"/>
    <col min="4710" max="4715" width="16.125" style="390" hidden="1"/>
    <col min="4716" max="4716" width="6.125" style="390" hidden="1"/>
    <col min="4717" max="4717" width="3" style="390" hidden="1"/>
    <col min="4718" max="4957" width="8.625" style="390" hidden="1"/>
    <col min="4958" max="4963" width="14.875" style="390" hidden="1"/>
    <col min="4964" max="4965" width="15.875" style="390" hidden="1"/>
    <col min="4966" max="4971" width="16.125" style="390" hidden="1"/>
    <col min="4972" max="4972" width="6.125" style="390" hidden="1"/>
    <col min="4973" max="4973" width="3" style="390" hidden="1"/>
    <col min="4974" max="5213" width="8.625" style="390" hidden="1"/>
    <col min="5214" max="5219" width="14.875" style="390" hidden="1"/>
    <col min="5220" max="5221" width="15.875" style="390" hidden="1"/>
    <col min="5222" max="5227" width="16.125" style="390" hidden="1"/>
    <col min="5228" max="5228" width="6.125" style="390" hidden="1"/>
    <col min="5229" max="5229" width="3" style="390" hidden="1"/>
    <col min="5230" max="5469" width="8.625" style="390" hidden="1"/>
    <col min="5470" max="5475" width="14.875" style="390" hidden="1"/>
    <col min="5476" max="5477" width="15.875" style="390" hidden="1"/>
    <col min="5478" max="5483" width="16.125" style="390" hidden="1"/>
    <col min="5484" max="5484" width="6.125" style="390" hidden="1"/>
    <col min="5485" max="5485" width="3" style="390" hidden="1"/>
    <col min="5486" max="5725" width="8.625" style="390" hidden="1"/>
    <col min="5726" max="5731" width="14.875" style="390" hidden="1"/>
    <col min="5732" max="5733" width="15.875" style="390" hidden="1"/>
    <col min="5734" max="5739" width="16.125" style="390" hidden="1"/>
    <col min="5740" max="5740" width="6.125" style="390" hidden="1"/>
    <col min="5741" max="5741" width="3" style="390" hidden="1"/>
    <col min="5742" max="5981" width="8.625" style="390" hidden="1"/>
    <col min="5982" max="5987" width="14.875" style="390" hidden="1"/>
    <col min="5988" max="5989" width="15.875" style="390" hidden="1"/>
    <col min="5990" max="5995" width="16.125" style="390" hidden="1"/>
    <col min="5996" max="5996" width="6.125" style="390" hidden="1"/>
    <col min="5997" max="5997" width="3" style="390" hidden="1"/>
    <col min="5998" max="6237" width="8.625" style="390" hidden="1"/>
    <col min="6238" max="6243" width="14.875" style="390" hidden="1"/>
    <col min="6244" max="6245" width="15.875" style="390" hidden="1"/>
    <col min="6246" max="6251" width="16.125" style="390" hidden="1"/>
    <col min="6252" max="6252" width="6.125" style="390" hidden="1"/>
    <col min="6253" max="6253" width="3" style="390" hidden="1"/>
    <col min="6254" max="6493" width="8.625" style="390" hidden="1"/>
    <col min="6494" max="6499" width="14.875" style="390" hidden="1"/>
    <col min="6500" max="6501" width="15.875" style="390" hidden="1"/>
    <col min="6502" max="6507" width="16.125" style="390" hidden="1"/>
    <col min="6508" max="6508" width="6.125" style="390" hidden="1"/>
    <col min="6509" max="6509" width="3" style="390" hidden="1"/>
    <col min="6510" max="6749" width="8.625" style="390" hidden="1"/>
    <col min="6750" max="6755" width="14.875" style="390" hidden="1"/>
    <col min="6756" max="6757" width="15.875" style="390" hidden="1"/>
    <col min="6758" max="6763" width="16.125" style="390" hidden="1"/>
    <col min="6764" max="6764" width="6.125" style="390" hidden="1"/>
    <col min="6765" max="6765" width="3" style="390" hidden="1"/>
    <col min="6766" max="7005" width="8.625" style="390" hidden="1"/>
    <col min="7006" max="7011" width="14.875" style="390" hidden="1"/>
    <col min="7012" max="7013" width="15.875" style="390" hidden="1"/>
    <col min="7014" max="7019" width="16.125" style="390" hidden="1"/>
    <col min="7020" max="7020" width="6.125" style="390" hidden="1"/>
    <col min="7021" max="7021" width="3" style="390" hidden="1"/>
    <col min="7022" max="7261" width="8.625" style="390" hidden="1"/>
    <col min="7262" max="7267" width="14.875" style="390" hidden="1"/>
    <col min="7268" max="7269" width="15.875" style="390" hidden="1"/>
    <col min="7270" max="7275" width="16.125" style="390" hidden="1"/>
    <col min="7276" max="7276" width="6.125" style="390" hidden="1"/>
    <col min="7277" max="7277" width="3" style="390" hidden="1"/>
    <col min="7278" max="7517" width="8.625" style="390" hidden="1"/>
    <col min="7518" max="7523" width="14.875" style="390" hidden="1"/>
    <col min="7524" max="7525" width="15.875" style="390" hidden="1"/>
    <col min="7526" max="7531" width="16.125" style="390" hidden="1"/>
    <col min="7532" max="7532" width="6.125" style="390" hidden="1"/>
    <col min="7533" max="7533" width="3" style="390" hidden="1"/>
    <col min="7534" max="7773" width="8.625" style="390" hidden="1"/>
    <col min="7774" max="7779" width="14.875" style="390" hidden="1"/>
    <col min="7780" max="7781" width="15.875" style="390" hidden="1"/>
    <col min="7782" max="7787" width="16.125" style="390" hidden="1"/>
    <col min="7788" max="7788" width="6.125" style="390" hidden="1"/>
    <col min="7789" max="7789" width="3" style="390" hidden="1"/>
    <col min="7790" max="8029" width="8.625" style="390" hidden="1"/>
    <col min="8030" max="8035" width="14.875" style="390" hidden="1"/>
    <col min="8036" max="8037" width="15.875" style="390" hidden="1"/>
    <col min="8038" max="8043" width="16.125" style="390" hidden="1"/>
    <col min="8044" max="8044" width="6.125" style="390" hidden="1"/>
    <col min="8045" max="8045" width="3" style="390" hidden="1"/>
    <col min="8046" max="8285" width="8.625" style="390" hidden="1"/>
    <col min="8286" max="8291" width="14.875" style="390" hidden="1"/>
    <col min="8292" max="8293" width="15.875" style="390" hidden="1"/>
    <col min="8294" max="8299" width="16.125" style="390" hidden="1"/>
    <col min="8300" max="8300" width="6.125" style="390" hidden="1"/>
    <col min="8301" max="8301" width="3" style="390" hidden="1"/>
    <col min="8302" max="8541" width="8.625" style="390" hidden="1"/>
    <col min="8542" max="8547" width="14.875" style="390" hidden="1"/>
    <col min="8548" max="8549" width="15.875" style="390" hidden="1"/>
    <col min="8550" max="8555" width="16.125" style="390" hidden="1"/>
    <col min="8556" max="8556" width="6.125" style="390" hidden="1"/>
    <col min="8557" max="8557" width="3" style="390" hidden="1"/>
    <col min="8558" max="8797" width="8.625" style="390" hidden="1"/>
    <col min="8798" max="8803" width="14.875" style="390" hidden="1"/>
    <col min="8804" max="8805" width="15.875" style="390" hidden="1"/>
    <col min="8806" max="8811" width="16.125" style="390" hidden="1"/>
    <col min="8812" max="8812" width="6.125" style="390" hidden="1"/>
    <col min="8813" max="8813" width="3" style="390" hidden="1"/>
    <col min="8814" max="9053" width="8.625" style="390" hidden="1"/>
    <col min="9054" max="9059" width="14.875" style="390" hidden="1"/>
    <col min="9060" max="9061" width="15.875" style="390" hidden="1"/>
    <col min="9062" max="9067" width="16.125" style="390" hidden="1"/>
    <col min="9068" max="9068" width="6.125" style="390" hidden="1"/>
    <col min="9069" max="9069" width="3" style="390" hidden="1"/>
    <col min="9070" max="9309" width="8.625" style="390" hidden="1"/>
    <col min="9310" max="9315" width="14.875" style="390" hidden="1"/>
    <col min="9316" max="9317" width="15.875" style="390" hidden="1"/>
    <col min="9318" max="9323" width="16.125" style="390" hidden="1"/>
    <col min="9324" max="9324" width="6.125" style="390" hidden="1"/>
    <col min="9325" max="9325" width="3" style="390" hidden="1"/>
    <col min="9326" max="9565" width="8.625" style="390" hidden="1"/>
    <col min="9566" max="9571" width="14.875" style="390" hidden="1"/>
    <col min="9572" max="9573" width="15.875" style="390" hidden="1"/>
    <col min="9574" max="9579" width="16.125" style="390" hidden="1"/>
    <col min="9580" max="9580" width="6.125" style="390" hidden="1"/>
    <col min="9581" max="9581" width="3" style="390" hidden="1"/>
    <col min="9582" max="9821" width="8.625" style="390" hidden="1"/>
    <col min="9822" max="9827" width="14.875" style="390" hidden="1"/>
    <col min="9828" max="9829" width="15.875" style="390" hidden="1"/>
    <col min="9830" max="9835" width="16.125" style="390" hidden="1"/>
    <col min="9836" max="9836" width="6.125" style="390" hidden="1"/>
    <col min="9837" max="9837" width="3" style="390" hidden="1"/>
    <col min="9838" max="10077" width="8.625" style="390" hidden="1"/>
    <col min="10078" max="10083" width="14.875" style="390" hidden="1"/>
    <col min="10084" max="10085" width="15.875" style="390" hidden="1"/>
    <col min="10086" max="10091" width="16.125" style="390" hidden="1"/>
    <col min="10092" max="10092" width="6.125" style="390" hidden="1"/>
    <col min="10093" max="10093" width="3" style="390" hidden="1"/>
    <col min="10094" max="10333" width="8.625" style="390" hidden="1"/>
    <col min="10334" max="10339" width="14.875" style="390" hidden="1"/>
    <col min="10340" max="10341" width="15.875" style="390" hidden="1"/>
    <col min="10342" max="10347" width="16.125" style="390" hidden="1"/>
    <col min="10348" max="10348" width="6.125" style="390" hidden="1"/>
    <col min="10349" max="10349" width="3" style="390" hidden="1"/>
    <col min="10350" max="10589" width="8.625" style="390" hidden="1"/>
    <col min="10590" max="10595" width="14.875" style="390" hidden="1"/>
    <col min="10596" max="10597" width="15.875" style="390" hidden="1"/>
    <col min="10598" max="10603" width="16.125" style="390" hidden="1"/>
    <col min="10604" max="10604" width="6.125" style="390" hidden="1"/>
    <col min="10605" max="10605" width="3" style="390" hidden="1"/>
    <col min="10606" max="10845" width="8.625" style="390" hidden="1"/>
    <col min="10846" max="10851" width="14.875" style="390" hidden="1"/>
    <col min="10852" max="10853" width="15.875" style="390" hidden="1"/>
    <col min="10854" max="10859" width="16.125" style="390" hidden="1"/>
    <col min="10860" max="10860" width="6.125" style="390" hidden="1"/>
    <col min="10861" max="10861" width="3" style="390" hidden="1"/>
    <col min="10862" max="11101" width="8.625" style="390" hidden="1"/>
    <col min="11102" max="11107" width="14.875" style="390" hidden="1"/>
    <col min="11108" max="11109" width="15.875" style="390" hidden="1"/>
    <col min="11110" max="11115" width="16.125" style="390" hidden="1"/>
    <col min="11116" max="11116" width="6.125" style="390" hidden="1"/>
    <col min="11117" max="11117" width="3" style="390" hidden="1"/>
    <col min="11118" max="11357" width="8.625" style="390" hidden="1"/>
    <col min="11358" max="11363" width="14.875" style="390" hidden="1"/>
    <col min="11364" max="11365" width="15.875" style="390" hidden="1"/>
    <col min="11366" max="11371" width="16.125" style="390" hidden="1"/>
    <col min="11372" max="11372" width="6.125" style="390" hidden="1"/>
    <col min="11373" max="11373" width="3" style="390" hidden="1"/>
    <col min="11374" max="11613" width="8.625" style="390" hidden="1"/>
    <col min="11614" max="11619" width="14.875" style="390" hidden="1"/>
    <col min="11620" max="11621" width="15.875" style="390" hidden="1"/>
    <col min="11622" max="11627" width="16.125" style="390" hidden="1"/>
    <col min="11628" max="11628" width="6.125" style="390" hidden="1"/>
    <col min="11629" max="11629" width="3" style="390" hidden="1"/>
    <col min="11630" max="11869" width="8.625" style="390" hidden="1"/>
    <col min="11870" max="11875" width="14.875" style="390" hidden="1"/>
    <col min="11876" max="11877" width="15.875" style="390" hidden="1"/>
    <col min="11878" max="11883" width="16.125" style="390" hidden="1"/>
    <col min="11884" max="11884" width="6.125" style="390" hidden="1"/>
    <col min="11885" max="11885" width="3" style="390" hidden="1"/>
    <col min="11886" max="12125" width="8.625" style="390" hidden="1"/>
    <col min="12126" max="12131" width="14.875" style="390" hidden="1"/>
    <col min="12132" max="12133" width="15.875" style="390" hidden="1"/>
    <col min="12134" max="12139" width="16.125" style="390" hidden="1"/>
    <col min="12140" max="12140" width="6.125" style="390" hidden="1"/>
    <col min="12141" max="12141" width="3" style="390" hidden="1"/>
    <col min="12142" max="12381" width="8.625" style="390" hidden="1"/>
    <col min="12382" max="12387" width="14.875" style="390" hidden="1"/>
    <col min="12388" max="12389" width="15.875" style="390" hidden="1"/>
    <col min="12390" max="12395" width="16.125" style="390" hidden="1"/>
    <col min="12396" max="12396" width="6.125" style="390" hidden="1"/>
    <col min="12397" max="12397" width="3" style="390" hidden="1"/>
    <col min="12398" max="12637" width="8.625" style="390" hidden="1"/>
    <col min="12638" max="12643" width="14.875" style="390" hidden="1"/>
    <col min="12644" max="12645" width="15.875" style="390" hidden="1"/>
    <col min="12646" max="12651" width="16.125" style="390" hidden="1"/>
    <col min="12652" max="12652" width="6.125" style="390" hidden="1"/>
    <col min="12653" max="12653" width="3" style="390" hidden="1"/>
    <col min="12654" max="12893" width="8.625" style="390" hidden="1"/>
    <col min="12894" max="12899" width="14.875" style="390" hidden="1"/>
    <col min="12900" max="12901" width="15.875" style="390" hidden="1"/>
    <col min="12902" max="12907" width="16.125" style="390" hidden="1"/>
    <col min="12908" max="12908" width="6.125" style="390" hidden="1"/>
    <col min="12909" max="12909" width="3" style="390" hidden="1"/>
    <col min="12910" max="13149" width="8.625" style="390" hidden="1"/>
    <col min="13150" max="13155" width="14.875" style="390" hidden="1"/>
    <col min="13156" max="13157" width="15.875" style="390" hidden="1"/>
    <col min="13158" max="13163" width="16.125" style="390" hidden="1"/>
    <col min="13164" max="13164" width="6.125" style="390" hidden="1"/>
    <col min="13165" max="13165" width="3" style="390" hidden="1"/>
    <col min="13166" max="13405" width="8.625" style="390" hidden="1"/>
    <col min="13406" max="13411" width="14.875" style="390" hidden="1"/>
    <col min="13412" max="13413" width="15.875" style="390" hidden="1"/>
    <col min="13414" max="13419" width="16.125" style="390" hidden="1"/>
    <col min="13420" max="13420" width="6.125" style="390" hidden="1"/>
    <col min="13421" max="13421" width="3" style="390" hidden="1"/>
    <col min="13422" max="13661" width="8.625" style="390" hidden="1"/>
    <col min="13662" max="13667" width="14.875" style="390" hidden="1"/>
    <col min="13668" max="13669" width="15.875" style="390" hidden="1"/>
    <col min="13670" max="13675" width="16.125" style="390" hidden="1"/>
    <col min="13676" max="13676" width="6.125" style="390" hidden="1"/>
    <col min="13677" max="13677" width="3" style="390" hidden="1"/>
    <col min="13678" max="13917" width="8.625" style="390" hidden="1"/>
    <col min="13918" max="13923" width="14.875" style="390" hidden="1"/>
    <col min="13924" max="13925" width="15.875" style="390" hidden="1"/>
    <col min="13926" max="13931" width="16.125" style="390" hidden="1"/>
    <col min="13932" max="13932" width="6.125" style="390" hidden="1"/>
    <col min="13933" max="13933" width="3" style="390" hidden="1"/>
    <col min="13934" max="14173" width="8.625" style="390" hidden="1"/>
    <col min="14174" max="14179" width="14.875" style="390" hidden="1"/>
    <col min="14180" max="14181" width="15.875" style="390" hidden="1"/>
    <col min="14182" max="14187" width="16.125" style="390" hidden="1"/>
    <col min="14188" max="14188" width="6.125" style="390" hidden="1"/>
    <col min="14189" max="14189" width="3" style="390" hidden="1"/>
    <col min="14190" max="14429" width="8.625" style="390" hidden="1"/>
    <col min="14430" max="14435" width="14.875" style="390" hidden="1"/>
    <col min="14436" max="14437" width="15.875" style="390" hidden="1"/>
    <col min="14438" max="14443" width="16.125" style="390" hidden="1"/>
    <col min="14444" max="14444" width="6.125" style="390" hidden="1"/>
    <col min="14445" max="14445" width="3" style="390" hidden="1"/>
    <col min="14446" max="14685" width="8.625" style="390" hidden="1"/>
    <col min="14686" max="14691" width="14.875" style="390" hidden="1"/>
    <col min="14692" max="14693" width="15.875" style="390" hidden="1"/>
    <col min="14694" max="14699" width="16.125" style="390" hidden="1"/>
    <col min="14700" max="14700" width="6.125" style="390" hidden="1"/>
    <col min="14701" max="14701" width="3" style="390" hidden="1"/>
    <col min="14702" max="14941" width="8.625" style="390" hidden="1"/>
    <col min="14942" max="14947" width="14.875" style="390" hidden="1"/>
    <col min="14948" max="14949" width="15.875" style="390" hidden="1"/>
    <col min="14950" max="14955" width="16.125" style="390" hidden="1"/>
    <col min="14956" max="14956" width="6.125" style="390" hidden="1"/>
    <col min="14957" max="14957" width="3" style="390" hidden="1"/>
    <col min="14958" max="15197" width="8.625" style="390" hidden="1"/>
    <col min="15198" max="15203" width="14.875" style="390" hidden="1"/>
    <col min="15204" max="15205" width="15.875" style="390" hidden="1"/>
    <col min="15206" max="15211" width="16.125" style="390" hidden="1"/>
    <col min="15212" max="15212" width="6.125" style="390" hidden="1"/>
    <col min="15213" max="15213" width="3" style="390" hidden="1"/>
    <col min="15214" max="15453" width="8.625" style="390" hidden="1"/>
    <col min="15454" max="15459" width="14.875" style="390" hidden="1"/>
    <col min="15460" max="15461" width="15.875" style="390" hidden="1"/>
    <col min="15462" max="15467" width="16.125" style="390" hidden="1"/>
    <col min="15468" max="15468" width="6.125" style="390" hidden="1"/>
    <col min="15469" max="15469" width="3" style="390" hidden="1"/>
    <col min="15470" max="15709" width="8.625" style="390" hidden="1"/>
    <col min="15710" max="15715" width="14.875" style="390" hidden="1"/>
    <col min="15716" max="15717" width="15.875" style="390" hidden="1"/>
    <col min="15718" max="15723" width="16.125" style="390" hidden="1"/>
    <col min="15724" max="15724" width="6.125" style="390" hidden="1"/>
    <col min="15725" max="15725" width="3" style="390" hidden="1"/>
    <col min="15726" max="15965" width="8.625" style="390" hidden="1"/>
    <col min="15966" max="15971" width="14.875" style="390" hidden="1"/>
    <col min="15972" max="15973" width="15.875" style="390" hidden="1"/>
    <col min="15974" max="15979" width="16.125" style="390" hidden="1"/>
    <col min="15980" max="15980" width="6.125" style="390" hidden="1"/>
    <col min="15981" max="15981" width="3" style="390" hidden="1"/>
    <col min="15982" max="16221" width="8.625" style="390" hidden="1"/>
    <col min="16222" max="16227" width="14.875" style="390" hidden="1"/>
    <col min="16228" max="16229" width="15.875" style="390" hidden="1"/>
    <col min="16230" max="16235" width="16.125" style="390" hidden="1"/>
    <col min="16236" max="16236" width="6.125" style="390" hidden="1"/>
    <col min="16237" max="16237" width="3" style="390" hidden="1"/>
    <col min="16238" max="16384" width="8.625" style="390" hidden="1"/>
  </cols>
  <sheetData>
    <row r="1" spans="1:143" ht="42.75" customHeight="1">
      <c r="A1" s="388"/>
      <c r="B1" s="389"/>
      <c r="DD1" s="390"/>
      <c r="DE1" s="390"/>
    </row>
    <row r="2" spans="1:143" ht="25.5" customHeight="1">
      <c r="A2" s="391"/>
      <c r="C2" s="391"/>
      <c r="O2" s="391"/>
      <c r="P2" s="391"/>
      <c r="Q2" s="391"/>
      <c r="R2" s="391"/>
      <c r="S2" s="391"/>
      <c r="T2" s="391"/>
      <c r="U2" s="391"/>
      <c r="V2" s="391"/>
      <c r="W2" s="391"/>
      <c r="X2" s="391"/>
      <c r="Y2" s="391"/>
      <c r="Z2" s="391"/>
      <c r="AA2" s="391"/>
      <c r="AB2" s="391"/>
      <c r="AC2" s="391"/>
      <c r="AD2" s="391"/>
      <c r="AE2" s="391"/>
      <c r="AF2" s="391"/>
      <c r="AG2" s="391"/>
      <c r="AH2" s="391"/>
      <c r="AI2" s="391"/>
      <c r="AU2" s="391"/>
      <c r="BG2" s="391"/>
      <c r="BS2" s="391"/>
      <c r="CE2" s="391"/>
      <c r="CQ2" s="391"/>
      <c r="DD2" s="390"/>
      <c r="DE2" s="390"/>
    </row>
    <row r="3" spans="1:143" ht="25.5" customHeight="1">
      <c r="A3" s="391"/>
      <c r="C3" s="391"/>
      <c r="O3" s="391"/>
      <c r="P3" s="391"/>
      <c r="Q3" s="391"/>
      <c r="R3" s="391"/>
      <c r="S3" s="391"/>
      <c r="T3" s="391"/>
      <c r="U3" s="391"/>
      <c r="V3" s="391"/>
      <c r="W3" s="391"/>
      <c r="X3" s="391"/>
      <c r="Y3" s="391"/>
      <c r="Z3" s="391"/>
      <c r="AA3" s="391"/>
      <c r="AB3" s="391"/>
      <c r="AC3" s="391"/>
      <c r="AD3" s="391"/>
      <c r="AE3" s="391"/>
      <c r="AF3" s="391"/>
      <c r="AG3" s="391"/>
      <c r="AH3" s="391"/>
      <c r="AI3" s="391"/>
      <c r="AU3" s="391"/>
      <c r="BG3" s="391"/>
      <c r="BS3" s="391"/>
      <c r="CE3" s="391"/>
      <c r="CQ3" s="391"/>
      <c r="DD3" s="390"/>
      <c r="DE3" s="390"/>
    </row>
    <row r="4" spans="1:143" s="292" customFormat="1">
      <c r="A4" s="391"/>
      <c r="B4" s="391"/>
      <c r="C4" s="391"/>
      <c r="D4" s="391"/>
      <c r="E4" s="391"/>
      <c r="F4" s="391"/>
      <c r="G4" s="391"/>
      <c r="H4" s="391"/>
      <c r="I4" s="391"/>
      <c r="J4" s="391"/>
      <c r="K4" s="391"/>
      <c r="L4" s="391"/>
      <c r="M4" s="391"/>
      <c r="N4" s="391"/>
      <c r="O4" s="391"/>
      <c r="P4" s="391"/>
      <c r="Q4" s="391"/>
      <c r="R4" s="391"/>
      <c r="S4" s="391"/>
      <c r="T4" s="391"/>
      <c r="U4" s="391"/>
      <c r="V4" s="391"/>
      <c r="W4" s="391"/>
      <c r="X4" s="391"/>
      <c r="Y4" s="391"/>
      <c r="Z4" s="391"/>
      <c r="AA4" s="391"/>
      <c r="AB4" s="391"/>
      <c r="AC4" s="391"/>
      <c r="AD4" s="391"/>
      <c r="AE4" s="391"/>
      <c r="AF4" s="391"/>
      <c r="AG4" s="391"/>
      <c r="AH4" s="391"/>
      <c r="AI4" s="391"/>
      <c r="AJ4" s="391"/>
      <c r="AK4" s="391"/>
      <c r="AL4" s="391"/>
      <c r="AM4" s="391"/>
      <c r="AN4" s="391"/>
      <c r="AO4" s="391"/>
      <c r="AP4" s="391"/>
      <c r="AQ4" s="391"/>
      <c r="AR4" s="391"/>
      <c r="AS4" s="391"/>
      <c r="AT4" s="391"/>
      <c r="AU4" s="391"/>
      <c r="AV4" s="391"/>
      <c r="AW4" s="391"/>
      <c r="AX4" s="391"/>
      <c r="AY4" s="391"/>
      <c r="AZ4" s="391"/>
      <c r="BA4" s="391"/>
      <c r="BB4" s="391"/>
      <c r="BC4" s="391"/>
      <c r="BD4" s="391"/>
      <c r="BE4" s="391"/>
      <c r="BF4" s="391"/>
      <c r="BG4" s="391"/>
      <c r="BH4" s="391"/>
      <c r="BI4" s="391"/>
      <c r="BJ4" s="391"/>
      <c r="BK4" s="391"/>
      <c r="BL4" s="391"/>
      <c r="BM4" s="391"/>
      <c r="BN4" s="391"/>
      <c r="BO4" s="391"/>
      <c r="BP4" s="391"/>
      <c r="BQ4" s="391"/>
      <c r="BR4" s="391"/>
      <c r="BS4" s="391"/>
      <c r="BT4" s="391"/>
      <c r="BU4" s="391"/>
      <c r="BV4" s="391"/>
      <c r="BW4" s="391"/>
      <c r="BX4" s="391"/>
      <c r="BY4" s="391"/>
      <c r="BZ4" s="391"/>
      <c r="CA4" s="391"/>
      <c r="CB4" s="391"/>
      <c r="CC4" s="391"/>
      <c r="CD4" s="391"/>
      <c r="CE4" s="391"/>
      <c r="CF4" s="391"/>
      <c r="CG4" s="391"/>
      <c r="CH4" s="391"/>
      <c r="CI4" s="391"/>
      <c r="CJ4" s="391"/>
      <c r="CK4" s="391"/>
      <c r="CL4" s="391"/>
      <c r="CM4" s="391"/>
      <c r="CN4" s="391"/>
      <c r="CO4" s="391"/>
      <c r="CP4" s="391"/>
      <c r="CQ4" s="391"/>
      <c r="CR4" s="391"/>
      <c r="CS4" s="391"/>
      <c r="CT4" s="391"/>
      <c r="CU4" s="391"/>
      <c r="CV4" s="391"/>
      <c r="CW4" s="391"/>
      <c r="CX4" s="391"/>
      <c r="CY4" s="391"/>
      <c r="CZ4" s="391"/>
      <c r="DA4" s="391"/>
      <c r="DB4" s="391"/>
      <c r="DC4" s="391"/>
      <c r="DD4" s="391"/>
      <c r="DE4" s="391"/>
      <c r="DF4" s="293"/>
      <c r="DG4" s="293"/>
      <c r="DH4" s="293"/>
      <c r="DI4" s="293"/>
      <c r="DJ4" s="293"/>
      <c r="DK4" s="293"/>
      <c r="DL4" s="293"/>
      <c r="DM4" s="293"/>
      <c r="DN4" s="293"/>
      <c r="DO4" s="293"/>
      <c r="DP4" s="293"/>
      <c r="DQ4" s="293"/>
      <c r="DR4" s="293"/>
      <c r="DS4" s="293"/>
      <c r="DT4" s="293"/>
      <c r="DU4" s="293"/>
      <c r="DV4" s="293"/>
      <c r="DW4" s="293"/>
    </row>
    <row r="5" spans="1:143" s="292" customFormat="1">
      <c r="A5" s="391"/>
      <c r="B5" s="391"/>
      <c r="C5" s="391"/>
      <c r="D5" s="391"/>
      <c r="E5" s="391"/>
      <c r="F5" s="391"/>
      <c r="G5" s="391"/>
      <c r="H5" s="391"/>
      <c r="I5" s="391"/>
      <c r="J5" s="391"/>
      <c r="K5" s="391"/>
      <c r="L5" s="391"/>
      <c r="M5" s="391"/>
      <c r="N5" s="391"/>
      <c r="O5" s="391"/>
      <c r="P5" s="391"/>
      <c r="Q5" s="391"/>
      <c r="R5" s="391"/>
      <c r="S5" s="391"/>
      <c r="T5" s="391"/>
      <c r="U5" s="391"/>
      <c r="V5" s="391"/>
      <c r="W5" s="391"/>
      <c r="X5" s="391"/>
      <c r="Y5" s="391"/>
      <c r="Z5" s="391"/>
      <c r="AA5" s="391"/>
      <c r="AB5" s="391"/>
      <c r="AC5" s="391"/>
      <c r="AD5" s="391"/>
      <c r="AE5" s="391"/>
      <c r="AF5" s="391"/>
      <c r="AG5" s="391"/>
      <c r="AH5" s="391"/>
      <c r="AI5" s="391"/>
      <c r="AJ5" s="391"/>
      <c r="AK5" s="391"/>
      <c r="AL5" s="391"/>
      <c r="AM5" s="391"/>
      <c r="AN5" s="391"/>
      <c r="AO5" s="391"/>
      <c r="AP5" s="391"/>
      <c r="AQ5" s="391"/>
      <c r="AR5" s="391"/>
      <c r="AS5" s="391"/>
      <c r="AT5" s="391"/>
      <c r="AU5" s="391"/>
      <c r="AV5" s="391"/>
      <c r="AW5" s="391"/>
      <c r="AX5" s="391"/>
      <c r="AY5" s="391"/>
      <c r="AZ5" s="391"/>
      <c r="BA5" s="391"/>
      <c r="BB5" s="391"/>
      <c r="BC5" s="391"/>
      <c r="BD5" s="391"/>
      <c r="BE5" s="391"/>
      <c r="BF5" s="391"/>
      <c r="BG5" s="391"/>
      <c r="BH5" s="391"/>
      <c r="BI5" s="391"/>
      <c r="BJ5" s="391"/>
      <c r="BK5" s="391"/>
      <c r="BL5" s="391"/>
      <c r="BM5" s="391"/>
      <c r="BN5" s="391"/>
      <c r="BO5" s="391"/>
      <c r="BP5" s="391"/>
      <c r="BQ5" s="391"/>
      <c r="BR5" s="391"/>
      <c r="BS5" s="391"/>
      <c r="BT5" s="391"/>
      <c r="BU5" s="391"/>
      <c r="BV5" s="391"/>
      <c r="BW5" s="391"/>
      <c r="BX5" s="391"/>
      <c r="BY5" s="391"/>
      <c r="BZ5" s="391"/>
      <c r="CA5" s="391"/>
      <c r="CB5" s="391"/>
      <c r="CC5" s="391"/>
      <c r="CD5" s="391"/>
      <c r="CE5" s="391"/>
      <c r="CF5" s="391"/>
      <c r="CG5" s="391"/>
      <c r="CH5" s="391"/>
      <c r="CI5" s="391"/>
      <c r="CJ5" s="391"/>
      <c r="CK5" s="391"/>
      <c r="CL5" s="391"/>
      <c r="CM5" s="391"/>
      <c r="CN5" s="391"/>
      <c r="CO5" s="391"/>
      <c r="CP5" s="391"/>
      <c r="CQ5" s="391"/>
      <c r="CR5" s="391"/>
      <c r="CS5" s="391"/>
      <c r="CT5" s="391"/>
      <c r="CU5" s="391"/>
      <c r="CV5" s="391"/>
      <c r="CW5" s="391"/>
      <c r="CX5" s="391"/>
      <c r="CY5" s="391"/>
      <c r="CZ5" s="391"/>
      <c r="DA5" s="391"/>
      <c r="DB5" s="391"/>
      <c r="DC5" s="391"/>
      <c r="DD5" s="391"/>
      <c r="DE5" s="391"/>
      <c r="DF5" s="293"/>
      <c r="DG5" s="293"/>
      <c r="DH5" s="293"/>
      <c r="DI5" s="293"/>
      <c r="DJ5" s="293"/>
      <c r="DK5" s="293"/>
      <c r="DL5" s="293"/>
      <c r="DM5" s="293"/>
      <c r="DN5" s="293"/>
      <c r="DO5" s="293"/>
      <c r="DP5" s="293"/>
      <c r="DQ5" s="293"/>
      <c r="DR5" s="293"/>
      <c r="DS5" s="293"/>
      <c r="DT5" s="293"/>
      <c r="DU5" s="293"/>
      <c r="DV5" s="293"/>
      <c r="DW5" s="293"/>
    </row>
    <row r="6" spans="1:143" s="292" customFormat="1">
      <c r="A6" s="391"/>
      <c r="B6" s="391"/>
      <c r="C6" s="391"/>
      <c r="D6" s="391"/>
      <c r="E6" s="391"/>
      <c r="F6" s="391"/>
      <c r="G6" s="391"/>
      <c r="H6" s="391"/>
      <c r="I6" s="391"/>
      <c r="J6" s="391"/>
      <c r="K6" s="391"/>
      <c r="L6" s="391"/>
      <c r="M6" s="391"/>
      <c r="N6" s="391"/>
      <c r="O6" s="391"/>
      <c r="P6" s="391"/>
      <c r="Q6" s="391"/>
      <c r="R6" s="391"/>
      <c r="S6" s="391"/>
      <c r="T6" s="391"/>
      <c r="U6" s="391"/>
      <c r="V6" s="391"/>
      <c r="W6" s="391"/>
      <c r="X6" s="391"/>
      <c r="Y6" s="391"/>
      <c r="Z6" s="391"/>
      <c r="AA6" s="391"/>
      <c r="AB6" s="391"/>
      <c r="AC6" s="391"/>
      <c r="AD6" s="391"/>
      <c r="AE6" s="391"/>
      <c r="AF6" s="391"/>
      <c r="AG6" s="391"/>
      <c r="AH6" s="391"/>
      <c r="AI6" s="391"/>
      <c r="AJ6" s="391"/>
      <c r="AK6" s="391"/>
      <c r="AL6" s="391"/>
      <c r="AM6" s="391"/>
      <c r="AN6" s="391"/>
      <c r="AO6" s="391"/>
      <c r="AP6" s="391"/>
      <c r="AQ6" s="391"/>
      <c r="AR6" s="391"/>
      <c r="AS6" s="391"/>
      <c r="AT6" s="391"/>
      <c r="AU6" s="391"/>
      <c r="AV6" s="391"/>
      <c r="AW6" s="391"/>
      <c r="AX6" s="391"/>
      <c r="AY6" s="391"/>
      <c r="AZ6" s="391"/>
      <c r="BA6" s="391"/>
      <c r="BB6" s="391"/>
      <c r="BC6" s="391"/>
      <c r="BD6" s="391"/>
      <c r="BE6" s="391"/>
      <c r="BF6" s="391"/>
      <c r="BG6" s="391"/>
      <c r="BH6" s="391"/>
      <c r="BI6" s="391"/>
      <c r="BJ6" s="391"/>
      <c r="BK6" s="391"/>
      <c r="BL6" s="391"/>
      <c r="BM6" s="391"/>
      <c r="BN6" s="391"/>
      <c r="BO6" s="391"/>
      <c r="BP6" s="391"/>
      <c r="BQ6" s="391"/>
      <c r="BR6" s="391"/>
      <c r="BS6" s="391"/>
      <c r="BT6" s="391"/>
      <c r="BU6" s="391"/>
      <c r="BV6" s="391"/>
      <c r="BW6" s="391"/>
      <c r="BX6" s="391"/>
      <c r="BY6" s="391"/>
      <c r="BZ6" s="391"/>
      <c r="CA6" s="391"/>
      <c r="CB6" s="391"/>
      <c r="CC6" s="391"/>
      <c r="CD6" s="391"/>
      <c r="CE6" s="391"/>
      <c r="CF6" s="391"/>
      <c r="CG6" s="391"/>
      <c r="CH6" s="391"/>
      <c r="CI6" s="391"/>
      <c r="CJ6" s="391"/>
      <c r="CK6" s="391"/>
      <c r="CL6" s="391"/>
      <c r="CM6" s="391"/>
      <c r="CN6" s="391"/>
      <c r="CO6" s="391"/>
      <c r="CP6" s="391"/>
      <c r="CQ6" s="391"/>
      <c r="CR6" s="391"/>
      <c r="CS6" s="391"/>
      <c r="CT6" s="391"/>
      <c r="CU6" s="391"/>
      <c r="CV6" s="391"/>
      <c r="CW6" s="391"/>
      <c r="CX6" s="391"/>
      <c r="CY6" s="391"/>
      <c r="CZ6" s="391"/>
      <c r="DA6" s="391"/>
      <c r="DB6" s="391"/>
      <c r="DC6" s="391"/>
      <c r="DD6" s="391"/>
      <c r="DE6" s="391"/>
      <c r="DF6" s="293"/>
      <c r="DG6" s="293"/>
      <c r="DH6" s="293"/>
      <c r="DI6" s="293"/>
      <c r="DJ6" s="293"/>
      <c r="DK6" s="293"/>
      <c r="DL6" s="293"/>
      <c r="DM6" s="293"/>
      <c r="DN6" s="293"/>
      <c r="DO6" s="293"/>
      <c r="DP6" s="293"/>
      <c r="DQ6" s="293"/>
      <c r="DR6" s="293"/>
      <c r="DS6" s="293"/>
      <c r="DT6" s="293"/>
      <c r="DU6" s="293"/>
      <c r="DV6" s="293"/>
      <c r="DW6" s="293"/>
    </row>
    <row r="7" spans="1:143" s="292" customFormat="1">
      <c r="A7" s="391"/>
      <c r="B7" s="391"/>
      <c r="C7" s="391"/>
      <c r="D7" s="391"/>
      <c r="E7" s="391"/>
      <c r="F7" s="391"/>
      <c r="G7" s="391"/>
      <c r="H7" s="391"/>
      <c r="I7" s="391"/>
      <c r="J7" s="391"/>
      <c r="K7" s="391"/>
      <c r="L7" s="391"/>
      <c r="M7" s="391"/>
      <c r="N7" s="391"/>
      <c r="O7" s="391"/>
      <c r="P7" s="391"/>
      <c r="Q7" s="391"/>
      <c r="R7" s="391"/>
      <c r="S7" s="391"/>
      <c r="T7" s="391"/>
      <c r="U7" s="391"/>
      <c r="V7" s="391"/>
      <c r="W7" s="391"/>
      <c r="X7" s="391"/>
      <c r="Y7" s="391"/>
      <c r="Z7" s="391"/>
      <c r="AA7" s="391"/>
      <c r="AB7" s="391"/>
      <c r="AC7" s="391"/>
      <c r="AD7" s="391"/>
      <c r="AE7" s="391"/>
      <c r="AF7" s="391"/>
      <c r="AG7" s="391"/>
      <c r="AH7" s="391"/>
      <c r="AI7" s="391"/>
      <c r="AJ7" s="391"/>
      <c r="AK7" s="391"/>
      <c r="AL7" s="391"/>
      <c r="AM7" s="391"/>
      <c r="AN7" s="391"/>
      <c r="AO7" s="391"/>
      <c r="AP7" s="391"/>
      <c r="AQ7" s="391"/>
      <c r="AR7" s="391"/>
      <c r="AS7" s="391"/>
      <c r="AT7" s="391"/>
      <c r="AU7" s="391"/>
      <c r="AV7" s="391"/>
      <c r="AW7" s="391"/>
      <c r="AX7" s="391"/>
      <c r="AY7" s="391"/>
      <c r="AZ7" s="391"/>
      <c r="BA7" s="391"/>
      <c r="BB7" s="391"/>
      <c r="BC7" s="391"/>
      <c r="BD7" s="391"/>
      <c r="BE7" s="391"/>
      <c r="BF7" s="391"/>
      <c r="BG7" s="391"/>
      <c r="BH7" s="391"/>
      <c r="BI7" s="391"/>
      <c r="BJ7" s="391"/>
      <c r="BK7" s="391"/>
      <c r="BL7" s="391"/>
      <c r="BM7" s="391"/>
      <c r="BN7" s="391"/>
      <c r="BO7" s="391"/>
      <c r="BP7" s="391"/>
      <c r="BQ7" s="391"/>
      <c r="BR7" s="391"/>
      <c r="BS7" s="391"/>
      <c r="BT7" s="391"/>
      <c r="BU7" s="391"/>
      <c r="BV7" s="391"/>
      <c r="BW7" s="391"/>
      <c r="BX7" s="391"/>
      <c r="BY7" s="391"/>
      <c r="BZ7" s="391"/>
      <c r="CA7" s="391"/>
      <c r="CB7" s="391"/>
      <c r="CC7" s="391"/>
      <c r="CD7" s="391"/>
      <c r="CE7" s="391"/>
      <c r="CF7" s="391"/>
      <c r="CG7" s="391"/>
      <c r="CH7" s="391"/>
      <c r="CI7" s="391"/>
      <c r="CJ7" s="391"/>
      <c r="CK7" s="391"/>
      <c r="CL7" s="391"/>
      <c r="CM7" s="391"/>
      <c r="CN7" s="391"/>
      <c r="CO7" s="391"/>
      <c r="CP7" s="391"/>
      <c r="CQ7" s="391"/>
      <c r="CR7" s="391"/>
      <c r="CS7" s="391"/>
      <c r="CT7" s="391"/>
      <c r="CU7" s="391"/>
      <c r="CV7" s="391"/>
      <c r="CW7" s="391"/>
      <c r="CX7" s="391"/>
      <c r="CY7" s="391"/>
      <c r="CZ7" s="391"/>
      <c r="DA7" s="391"/>
      <c r="DB7" s="391"/>
      <c r="DC7" s="391"/>
      <c r="DD7" s="391"/>
      <c r="DE7" s="391"/>
      <c r="DF7" s="293"/>
      <c r="DG7" s="293"/>
      <c r="DH7" s="293"/>
      <c r="DI7" s="293"/>
      <c r="DJ7" s="293"/>
      <c r="DK7" s="293"/>
      <c r="DL7" s="293"/>
      <c r="DM7" s="293"/>
      <c r="DN7" s="293"/>
      <c r="DO7" s="293"/>
      <c r="DP7" s="293"/>
      <c r="DQ7" s="293"/>
      <c r="DR7" s="293"/>
      <c r="DS7" s="293"/>
      <c r="DT7" s="293"/>
      <c r="DU7" s="293"/>
      <c r="DV7" s="293"/>
      <c r="DW7" s="293"/>
    </row>
    <row r="8" spans="1:143" s="292" customFormat="1">
      <c r="A8" s="391"/>
      <c r="B8" s="391"/>
      <c r="C8" s="391"/>
      <c r="D8" s="391"/>
      <c r="E8" s="391"/>
      <c r="F8" s="391"/>
      <c r="G8" s="391"/>
      <c r="H8" s="391"/>
      <c r="I8" s="391"/>
      <c r="J8" s="391"/>
      <c r="K8" s="391"/>
      <c r="L8" s="391"/>
      <c r="M8" s="391"/>
      <c r="N8" s="391"/>
      <c r="O8" s="391"/>
      <c r="P8" s="391"/>
      <c r="Q8" s="391"/>
      <c r="R8" s="391"/>
      <c r="S8" s="391"/>
      <c r="T8" s="391"/>
      <c r="U8" s="391"/>
      <c r="V8" s="391"/>
      <c r="W8" s="391"/>
      <c r="X8" s="391"/>
      <c r="Y8" s="391"/>
      <c r="Z8" s="391"/>
      <c r="AA8" s="391"/>
      <c r="AB8" s="391"/>
      <c r="AC8" s="391"/>
      <c r="AD8" s="391"/>
      <c r="AE8" s="391"/>
      <c r="AF8" s="391"/>
      <c r="AG8" s="391"/>
      <c r="AH8" s="391"/>
      <c r="AI8" s="391"/>
      <c r="AJ8" s="391"/>
      <c r="AK8" s="391"/>
      <c r="AL8" s="391"/>
      <c r="AM8" s="391"/>
      <c r="AN8" s="391"/>
      <c r="AO8" s="391"/>
      <c r="AP8" s="391"/>
      <c r="AQ8" s="391"/>
      <c r="AR8" s="391"/>
      <c r="AS8" s="391"/>
      <c r="AT8" s="391"/>
      <c r="AU8" s="391"/>
      <c r="AV8" s="391"/>
      <c r="AW8" s="391"/>
      <c r="AX8" s="391"/>
      <c r="AY8" s="391"/>
      <c r="AZ8" s="391"/>
      <c r="BA8" s="391"/>
      <c r="BB8" s="391"/>
      <c r="BC8" s="391"/>
      <c r="BD8" s="391"/>
      <c r="BE8" s="391"/>
      <c r="BF8" s="391"/>
      <c r="BG8" s="391"/>
      <c r="BH8" s="391"/>
      <c r="BI8" s="391"/>
      <c r="BJ8" s="391"/>
      <c r="BK8" s="391"/>
      <c r="BL8" s="391"/>
      <c r="BM8" s="391"/>
      <c r="BN8" s="391"/>
      <c r="BO8" s="391"/>
      <c r="BP8" s="391"/>
      <c r="BQ8" s="391"/>
      <c r="BR8" s="391"/>
      <c r="BS8" s="391"/>
      <c r="BT8" s="391"/>
      <c r="BU8" s="391"/>
      <c r="BV8" s="391"/>
      <c r="BW8" s="391"/>
      <c r="BX8" s="391"/>
      <c r="BY8" s="391"/>
      <c r="BZ8" s="391"/>
      <c r="CA8" s="391"/>
      <c r="CB8" s="391"/>
      <c r="CC8" s="391"/>
      <c r="CD8" s="391"/>
      <c r="CE8" s="391"/>
      <c r="CF8" s="391"/>
      <c r="CG8" s="391"/>
      <c r="CH8" s="391"/>
      <c r="CI8" s="391"/>
      <c r="CJ8" s="391"/>
      <c r="CK8" s="391"/>
      <c r="CL8" s="391"/>
      <c r="CM8" s="391"/>
      <c r="CN8" s="391"/>
      <c r="CO8" s="391"/>
      <c r="CP8" s="391"/>
      <c r="CQ8" s="391"/>
      <c r="CR8" s="391"/>
      <c r="CS8" s="391"/>
      <c r="CT8" s="391"/>
      <c r="CU8" s="391"/>
      <c r="CV8" s="391"/>
      <c r="CW8" s="391"/>
      <c r="CX8" s="391"/>
      <c r="CY8" s="391"/>
      <c r="CZ8" s="391"/>
      <c r="DA8" s="391"/>
      <c r="DB8" s="391"/>
      <c r="DC8" s="391"/>
      <c r="DD8" s="391"/>
      <c r="DE8" s="391"/>
      <c r="DF8" s="293"/>
      <c r="DG8" s="293"/>
      <c r="DH8" s="293"/>
      <c r="DI8" s="293"/>
      <c r="DJ8" s="293"/>
      <c r="DK8" s="293"/>
      <c r="DL8" s="293"/>
      <c r="DM8" s="293"/>
      <c r="DN8" s="293"/>
      <c r="DO8" s="293"/>
      <c r="DP8" s="293"/>
      <c r="DQ8" s="293"/>
      <c r="DR8" s="293"/>
      <c r="DS8" s="293"/>
      <c r="DT8" s="293"/>
      <c r="DU8" s="293"/>
      <c r="DV8" s="293"/>
      <c r="DW8" s="293"/>
    </row>
    <row r="9" spans="1:143" s="292" customFormat="1">
      <c r="A9" s="391"/>
      <c r="B9" s="391"/>
      <c r="C9" s="391"/>
      <c r="D9" s="391"/>
      <c r="E9" s="391"/>
      <c r="F9" s="391"/>
      <c r="G9" s="391"/>
      <c r="H9" s="391"/>
      <c r="I9" s="391"/>
      <c r="J9" s="391"/>
      <c r="K9" s="391"/>
      <c r="L9" s="391"/>
      <c r="M9" s="391"/>
      <c r="N9" s="391"/>
      <c r="O9" s="391"/>
      <c r="P9" s="391"/>
      <c r="Q9" s="391"/>
      <c r="R9" s="391"/>
      <c r="S9" s="391"/>
      <c r="T9" s="391"/>
      <c r="U9" s="391"/>
      <c r="V9" s="391"/>
      <c r="W9" s="391"/>
      <c r="X9" s="391"/>
      <c r="Y9" s="391"/>
      <c r="Z9" s="391"/>
      <c r="AA9" s="391"/>
      <c r="AB9" s="391"/>
      <c r="AC9" s="391"/>
      <c r="AD9" s="391"/>
      <c r="AE9" s="391"/>
      <c r="AF9" s="391"/>
      <c r="AG9" s="391"/>
      <c r="AH9" s="391"/>
      <c r="AI9" s="391"/>
      <c r="AJ9" s="391"/>
      <c r="AK9" s="391"/>
      <c r="AL9" s="391"/>
      <c r="AM9" s="391"/>
      <c r="AN9" s="391"/>
      <c r="AO9" s="391"/>
      <c r="AP9" s="391"/>
      <c r="AQ9" s="391"/>
      <c r="AR9" s="391"/>
      <c r="AS9" s="391"/>
      <c r="AT9" s="391"/>
      <c r="AU9" s="391"/>
      <c r="AV9" s="391"/>
      <c r="AW9" s="391"/>
      <c r="AX9" s="391"/>
      <c r="AY9" s="391"/>
      <c r="AZ9" s="391"/>
      <c r="BA9" s="391"/>
      <c r="BB9" s="391"/>
      <c r="BC9" s="391"/>
      <c r="BD9" s="391"/>
      <c r="BE9" s="391"/>
      <c r="BF9" s="391"/>
      <c r="BG9" s="391"/>
      <c r="BH9" s="391"/>
      <c r="BI9" s="391"/>
      <c r="BJ9" s="391"/>
      <c r="BK9" s="391"/>
      <c r="BL9" s="391"/>
      <c r="BM9" s="391"/>
      <c r="BN9" s="391"/>
      <c r="BO9" s="391"/>
      <c r="BP9" s="391"/>
      <c r="BQ9" s="391"/>
      <c r="BR9" s="391"/>
      <c r="BS9" s="391"/>
      <c r="BT9" s="391"/>
      <c r="BU9" s="391"/>
      <c r="BV9" s="391"/>
      <c r="BW9" s="391"/>
      <c r="BX9" s="391"/>
      <c r="BY9" s="391"/>
      <c r="BZ9" s="391"/>
      <c r="CA9" s="391"/>
      <c r="CB9" s="391"/>
      <c r="CC9" s="391"/>
      <c r="CD9" s="391"/>
      <c r="CE9" s="391"/>
      <c r="CF9" s="391"/>
      <c r="CG9" s="391"/>
      <c r="CH9" s="391"/>
      <c r="CI9" s="391"/>
      <c r="CJ9" s="391"/>
      <c r="CK9" s="391"/>
      <c r="CL9" s="391"/>
      <c r="CM9" s="391"/>
      <c r="CN9" s="391"/>
      <c r="CO9" s="391"/>
      <c r="CP9" s="391"/>
      <c r="CQ9" s="391"/>
      <c r="CR9" s="391"/>
      <c r="CS9" s="391"/>
      <c r="CT9" s="391"/>
      <c r="CU9" s="391"/>
      <c r="CV9" s="391"/>
      <c r="CW9" s="391"/>
      <c r="CX9" s="391"/>
      <c r="CY9" s="391"/>
      <c r="CZ9" s="391"/>
      <c r="DA9" s="391"/>
      <c r="DB9" s="391"/>
      <c r="DC9" s="391"/>
      <c r="DD9" s="391"/>
      <c r="DE9" s="391"/>
      <c r="DF9" s="293"/>
      <c r="DG9" s="293"/>
      <c r="DH9" s="293"/>
      <c r="DI9" s="293"/>
      <c r="DJ9" s="293"/>
      <c r="DK9" s="293"/>
      <c r="DL9" s="293"/>
      <c r="DM9" s="293"/>
      <c r="DN9" s="293"/>
      <c r="DO9" s="293"/>
      <c r="DP9" s="293"/>
      <c r="DQ9" s="293"/>
      <c r="DR9" s="293"/>
      <c r="DS9" s="293"/>
      <c r="DT9" s="293"/>
      <c r="DU9" s="293"/>
      <c r="DV9" s="293"/>
      <c r="DW9" s="293"/>
    </row>
    <row r="10" spans="1:143" s="292" customFormat="1">
      <c r="A10" s="391"/>
      <c r="B10" s="391"/>
      <c r="C10" s="391"/>
      <c r="D10" s="391"/>
      <c r="E10" s="391"/>
      <c r="F10" s="391"/>
      <c r="G10" s="391"/>
      <c r="H10" s="391"/>
      <c r="I10" s="391"/>
      <c r="J10" s="391"/>
      <c r="K10" s="391"/>
      <c r="L10" s="391"/>
      <c r="M10" s="391"/>
      <c r="N10" s="391"/>
      <c r="O10" s="391"/>
      <c r="P10" s="391"/>
      <c r="Q10" s="391"/>
      <c r="R10" s="391"/>
      <c r="S10" s="391"/>
      <c r="T10" s="391"/>
      <c r="U10" s="391"/>
      <c r="V10" s="391"/>
      <c r="W10" s="391"/>
      <c r="X10" s="391"/>
      <c r="Y10" s="391"/>
      <c r="Z10" s="391"/>
      <c r="AA10" s="391"/>
      <c r="AB10" s="391"/>
      <c r="AC10" s="391"/>
      <c r="AD10" s="391"/>
      <c r="AE10" s="391"/>
      <c r="AF10" s="391"/>
      <c r="AG10" s="391"/>
      <c r="AH10" s="391"/>
      <c r="AI10" s="391"/>
      <c r="AJ10" s="391"/>
      <c r="AK10" s="391"/>
      <c r="AL10" s="391"/>
      <c r="AM10" s="391"/>
      <c r="AN10" s="391"/>
      <c r="AO10" s="391"/>
      <c r="AP10" s="391"/>
      <c r="AQ10" s="391"/>
      <c r="AR10" s="391"/>
      <c r="AS10" s="391"/>
      <c r="AT10" s="391"/>
      <c r="AU10" s="391"/>
      <c r="AV10" s="391"/>
      <c r="AW10" s="391"/>
      <c r="AX10" s="391"/>
      <c r="AY10" s="391"/>
      <c r="AZ10" s="391"/>
      <c r="BA10" s="391"/>
      <c r="BB10" s="391"/>
      <c r="BC10" s="391"/>
      <c r="BD10" s="391"/>
      <c r="BE10" s="391"/>
      <c r="BF10" s="391"/>
      <c r="BG10" s="391"/>
      <c r="BH10" s="391"/>
      <c r="BI10" s="391"/>
      <c r="BJ10" s="391"/>
      <c r="BK10" s="391"/>
      <c r="BL10" s="391"/>
      <c r="BM10" s="391"/>
      <c r="BN10" s="391"/>
      <c r="BO10" s="391"/>
      <c r="BP10" s="391"/>
      <c r="BQ10" s="391"/>
      <c r="BR10" s="391"/>
      <c r="BS10" s="391"/>
      <c r="BT10" s="391"/>
      <c r="BU10" s="391"/>
      <c r="BV10" s="391"/>
      <c r="BW10" s="391"/>
      <c r="BX10" s="391"/>
      <c r="BY10" s="391"/>
      <c r="BZ10" s="391"/>
      <c r="CA10" s="391"/>
      <c r="CB10" s="391"/>
      <c r="CC10" s="391"/>
      <c r="CD10" s="391"/>
      <c r="CE10" s="391"/>
      <c r="CF10" s="391"/>
      <c r="CG10" s="391"/>
      <c r="CH10" s="391"/>
      <c r="CI10" s="391"/>
      <c r="CJ10" s="391"/>
      <c r="CK10" s="391"/>
      <c r="CL10" s="391"/>
      <c r="CM10" s="391"/>
      <c r="CN10" s="391"/>
      <c r="CO10" s="391"/>
      <c r="CP10" s="391"/>
      <c r="CQ10" s="391"/>
      <c r="CR10" s="391"/>
      <c r="CS10" s="391"/>
      <c r="CT10" s="391"/>
      <c r="CU10" s="391"/>
      <c r="CV10" s="391"/>
      <c r="CW10" s="391"/>
      <c r="CX10" s="391"/>
      <c r="CY10" s="391"/>
      <c r="CZ10" s="391"/>
      <c r="DA10" s="391"/>
      <c r="DB10" s="391"/>
      <c r="DC10" s="391"/>
      <c r="DD10" s="391"/>
      <c r="DE10" s="391"/>
      <c r="DF10" s="293"/>
      <c r="DG10" s="293"/>
      <c r="DH10" s="293"/>
      <c r="DI10" s="293"/>
      <c r="DJ10" s="293"/>
      <c r="DK10" s="293"/>
      <c r="DL10" s="293"/>
      <c r="DM10" s="293"/>
      <c r="DN10" s="293"/>
      <c r="DO10" s="293"/>
      <c r="DP10" s="293"/>
      <c r="DQ10" s="293"/>
      <c r="DR10" s="293"/>
      <c r="DS10" s="293"/>
      <c r="DT10" s="293"/>
      <c r="DU10" s="293"/>
      <c r="DV10" s="293"/>
      <c r="DW10" s="293"/>
      <c r="EM10" s="292" t="s">
        <v>609</v>
      </c>
    </row>
    <row r="11" spans="1:143" s="292" customFormat="1">
      <c r="A11" s="391"/>
      <c r="B11" s="391"/>
      <c r="C11" s="391"/>
      <c r="D11" s="391"/>
      <c r="E11" s="391"/>
      <c r="F11" s="391"/>
      <c r="G11" s="391"/>
      <c r="H11" s="391"/>
      <c r="I11" s="391"/>
      <c r="J11" s="391"/>
      <c r="K11" s="391"/>
      <c r="L11" s="391"/>
      <c r="M11" s="391"/>
      <c r="N11" s="391"/>
      <c r="O11" s="391"/>
      <c r="P11" s="391"/>
      <c r="Q11" s="391"/>
      <c r="R11" s="391"/>
      <c r="S11" s="391"/>
      <c r="T11" s="391"/>
      <c r="U11" s="391"/>
      <c r="V11" s="391"/>
      <c r="W11" s="391"/>
      <c r="X11" s="391"/>
      <c r="Y11" s="391"/>
      <c r="Z11" s="391"/>
      <c r="AA11" s="391"/>
      <c r="AB11" s="391"/>
      <c r="AC11" s="391"/>
      <c r="AD11" s="391"/>
      <c r="AE11" s="391"/>
      <c r="AF11" s="391"/>
      <c r="AG11" s="391"/>
      <c r="AH11" s="391"/>
      <c r="AI11" s="391"/>
      <c r="AJ11" s="391"/>
      <c r="AK11" s="391"/>
      <c r="AL11" s="391"/>
      <c r="AM11" s="391"/>
      <c r="AN11" s="391"/>
      <c r="AO11" s="391"/>
      <c r="AP11" s="391"/>
      <c r="AQ11" s="391"/>
      <c r="AR11" s="391"/>
      <c r="AS11" s="391"/>
      <c r="AT11" s="391"/>
      <c r="AU11" s="391"/>
      <c r="AV11" s="391"/>
      <c r="AW11" s="391"/>
      <c r="AX11" s="391"/>
      <c r="AY11" s="391"/>
      <c r="AZ11" s="391"/>
      <c r="BA11" s="391"/>
      <c r="BB11" s="391"/>
      <c r="BC11" s="391"/>
      <c r="BD11" s="391"/>
      <c r="BE11" s="391"/>
      <c r="BF11" s="391"/>
      <c r="BG11" s="391"/>
      <c r="BH11" s="391"/>
      <c r="BI11" s="391"/>
      <c r="BJ11" s="391"/>
      <c r="BK11" s="391"/>
      <c r="BL11" s="391"/>
      <c r="BM11" s="391"/>
      <c r="BN11" s="391"/>
      <c r="BO11" s="391"/>
      <c r="BP11" s="391"/>
      <c r="BQ11" s="391"/>
      <c r="BR11" s="391"/>
      <c r="BS11" s="391"/>
      <c r="BT11" s="391"/>
      <c r="BU11" s="391"/>
      <c r="BV11" s="391"/>
      <c r="BW11" s="391"/>
      <c r="BX11" s="391"/>
      <c r="BY11" s="391"/>
      <c r="BZ11" s="391"/>
      <c r="CA11" s="391"/>
      <c r="CB11" s="391"/>
      <c r="CC11" s="391"/>
      <c r="CD11" s="391"/>
      <c r="CE11" s="391"/>
      <c r="CF11" s="391"/>
      <c r="CG11" s="391"/>
      <c r="CH11" s="391"/>
      <c r="CI11" s="391"/>
      <c r="CJ11" s="391"/>
      <c r="CK11" s="391"/>
      <c r="CL11" s="391"/>
      <c r="CM11" s="391"/>
      <c r="CN11" s="391"/>
      <c r="CO11" s="391"/>
      <c r="CP11" s="391"/>
      <c r="CQ11" s="391"/>
      <c r="CR11" s="391"/>
      <c r="CS11" s="391"/>
      <c r="CT11" s="391"/>
      <c r="CU11" s="391"/>
      <c r="CV11" s="391"/>
      <c r="CW11" s="391"/>
      <c r="CX11" s="391"/>
      <c r="CY11" s="391"/>
      <c r="CZ11" s="391"/>
      <c r="DA11" s="391"/>
      <c r="DB11" s="391"/>
      <c r="DC11" s="391"/>
      <c r="DD11" s="391"/>
      <c r="DE11" s="391"/>
      <c r="DF11" s="293"/>
      <c r="DG11" s="293"/>
      <c r="DH11" s="293"/>
      <c r="DI11" s="293"/>
      <c r="DJ11" s="293"/>
      <c r="DK11" s="293"/>
      <c r="DL11" s="293"/>
      <c r="DM11" s="293"/>
      <c r="DN11" s="293"/>
      <c r="DO11" s="293"/>
      <c r="DP11" s="293"/>
      <c r="DQ11" s="293"/>
      <c r="DR11" s="293"/>
      <c r="DS11" s="293"/>
      <c r="DT11" s="293"/>
      <c r="DU11" s="293"/>
      <c r="DV11" s="293"/>
      <c r="DW11" s="293"/>
    </row>
    <row r="12" spans="1:143" s="292" customFormat="1">
      <c r="A12" s="391"/>
      <c r="B12" s="391"/>
      <c r="C12" s="391"/>
      <c r="D12" s="391"/>
      <c r="E12" s="391"/>
      <c r="F12" s="391"/>
      <c r="G12" s="391"/>
      <c r="H12" s="391"/>
      <c r="I12" s="391"/>
      <c r="J12" s="391"/>
      <c r="K12" s="391"/>
      <c r="L12" s="391"/>
      <c r="M12" s="391"/>
      <c r="N12" s="391"/>
      <c r="O12" s="391"/>
      <c r="P12" s="391"/>
      <c r="Q12" s="391"/>
      <c r="R12" s="391"/>
      <c r="S12" s="391"/>
      <c r="T12" s="391"/>
      <c r="U12" s="391"/>
      <c r="V12" s="391"/>
      <c r="W12" s="391"/>
      <c r="X12" s="391"/>
      <c r="Y12" s="391"/>
      <c r="Z12" s="391"/>
      <c r="AA12" s="391"/>
      <c r="AB12" s="391"/>
      <c r="AC12" s="391"/>
      <c r="AD12" s="391"/>
      <c r="AE12" s="391"/>
      <c r="AF12" s="391"/>
      <c r="AG12" s="391"/>
      <c r="AH12" s="391"/>
      <c r="AI12" s="391"/>
      <c r="AJ12" s="391"/>
      <c r="AK12" s="391"/>
      <c r="AL12" s="391"/>
      <c r="AM12" s="391"/>
      <c r="AN12" s="391"/>
      <c r="AO12" s="391"/>
      <c r="AP12" s="391"/>
      <c r="AQ12" s="391"/>
      <c r="AR12" s="391"/>
      <c r="AS12" s="391"/>
      <c r="AT12" s="391"/>
      <c r="AU12" s="391"/>
      <c r="AV12" s="391"/>
      <c r="AW12" s="391"/>
      <c r="AX12" s="391"/>
      <c r="AY12" s="391"/>
      <c r="AZ12" s="391"/>
      <c r="BA12" s="391"/>
      <c r="BB12" s="391"/>
      <c r="BC12" s="391"/>
      <c r="BD12" s="391"/>
      <c r="BE12" s="391"/>
      <c r="BF12" s="391"/>
      <c r="BG12" s="391"/>
      <c r="BH12" s="391"/>
      <c r="BI12" s="391"/>
      <c r="BJ12" s="391"/>
      <c r="BK12" s="391"/>
      <c r="BL12" s="391"/>
      <c r="BM12" s="391"/>
      <c r="BN12" s="391"/>
      <c r="BO12" s="391"/>
      <c r="BP12" s="391"/>
      <c r="BQ12" s="391"/>
      <c r="BR12" s="391"/>
      <c r="BS12" s="391"/>
      <c r="BT12" s="391"/>
      <c r="BU12" s="391"/>
      <c r="BV12" s="391"/>
      <c r="BW12" s="391"/>
      <c r="BX12" s="391"/>
      <c r="BY12" s="391"/>
      <c r="BZ12" s="391"/>
      <c r="CA12" s="391"/>
      <c r="CB12" s="391"/>
      <c r="CC12" s="391"/>
      <c r="CD12" s="391"/>
      <c r="CE12" s="391"/>
      <c r="CF12" s="391"/>
      <c r="CG12" s="391"/>
      <c r="CH12" s="391"/>
      <c r="CI12" s="391"/>
      <c r="CJ12" s="391"/>
      <c r="CK12" s="391"/>
      <c r="CL12" s="391"/>
      <c r="CM12" s="391"/>
      <c r="CN12" s="391"/>
      <c r="CO12" s="391"/>
      <c r="CP12" s="391"/>
      <c r="CQ12" s="391"/>
      <c r="CR12" s="391"/>
      <c r="CS12" s="391"/>
      <c r="CT12" s="391"/>
      <c r="CU12" s="391"/>
      <c r="CV12" s="391"/>
      <c r="CW12" s="391"/>
      <c r="CX12" s="391"/>
      <c r="CY12" s="391"/>
      <c r="CZ12" s="391"/>
      <c r="DA12" s="391"/>
      <c r="DB12" s="391"/>
      <c r="DC12" s="391"/>
      <c r="DD12" s="391"/>
      <c r="DE12" s="391"/>
      <c r="DF12" s="293"/>
      <c r="DG12" s="293"/>
      <c r="DH12" s="293"/>
      <c r="DI12" s="293"/>
      <c r="DJ12" s="293"/>
      <c r="DK12" s="293"/>
      <c r="DL12" s="293"/>
      <c r="DM12" s="293"/>
      <c r="DN12" s="293"/>
      <c r="DO12" s="293"/>
      <c r="DP12" s="293"/>
      <c r="DQ12" s="293"/>
      <c r="DR12" s="293"/>
      <c r="DS12" s="293"/>
      <c r="DT12" s="293"/>
      <c r="DU12" s="293"/>
      <c r="DV12" s="293"/>
      <c r="DW12" s="293"/>
      <c r="EM12" s="292" t="s">
        <v>609</v>
      </c>
    </row>
    <row r="13" spans="1:143" s="292" customFormat="1">
      <c r="A13" s="391"/>
      <c r="B13" s="391"/>
      <c r="C13" s="391"/>
      <c r="D13" s="391"/>
      <c r="E13" s="391"/>
      <c r="F13" s="391"/>
      <c r="G13" s="391"/>
      <c r="H13" s="391"/>
      <c r="I13" s="391"/>
      <c r="J13" s="391"/>
      <c r="K13" s="391"/>
      <c r="L13" s="391"/>
      <c r="M13" s="391"/>
      <c r="N13" s="391"/>
      <c r="O13" s="391"/>
      <c r="P13" s="391"/>
      <c r="Q13" s="391"/>
      <c r="R13" s="391"/>
      <c r="S13" s="391"/>
      <c r="T13" s="391"/>
      <c r="U13" s="391"/>
      <c r="V13" s="391"/>
      <c r="W13" s="391"/>
      <c r="X13" s="391"/>
      <c r="Y13" s="391"/>
      <c r="Z13" s="391"/>
      <c r="AA13" s="391"/>
      <c r="AB13" s="391"/>
      <c r="AC13" s="391"/>
      <c r="AD13" s="391"/>
      <c r="AE13" s="391"/>
      <c r="AF13" s="391"/>
      <c r="AG13" s="391"/>
      <c r="AH13" s="391"/>
      <c r="AI13" s="391"/>
      <c r="AJ13" s="391"/>
      <c r="AK13" s="391"/>
      <c r="AL13" s="391"/>
      <c r="AM13" s="391"/>
      <c r="AN13" s="391"/>
      <c r="AO13" s="391"/>
      <c r="AP13" s="391"/>
      <c r="AQ13" s="391"/>
      <c r="AR13" s="391"/>
      <c r="AS13" s="391"/>
      <c r="AT13" s="391"/>
      <c r="AU13" s="391"/>
      <c r="AV13" s="391"/>
      <c r="AW13" s="391"/>
      <c r="AX13" s="391"/>
      <c r="AY13" s="391"/>
      <c r="AZ13" s="391"/>
      <c r="BA13" s="391"/>
      <c r="BB13" s="391"/>
      <c r="BC13" s="391"/>
      <c r="BD13" s="391"/>
      <c r="BE13" s="391"/>
      <c r="BF13" s="391"/>
      <c r="BG13" s="391"/>
      <c r="BH13" s="391"/>
      <c r="BI13" s="391"/>
      <c r="BJ13" s="391"/>
      <c r="BK13" s="391"/>
      <c r="BL13" s="391"/>
      <c r="BM13" s="391"/>
      <c r="BN13" s="391"/>
      <c r="BO13" s="391"/>
      <c r="BP13" s="391"/>
      <c r="BQ13" s="391"/>
      <c r="BR13" s="391"/>
      <c r="BS13" s="391"/>
      <c r="BT13" s="391"/>
      <c r="BU13" s="391"/>
      <c r="BV13" s="391"/>
      <c r="BW13" s="391"/>
      <c r="BX13" s="391"/>
      <c r="BY13" s="391"/>
      <c r="BZ13" s="391"/>
      <c r="CA13" s="391"/>
      <c r="CB13" s="391"/>
      <c r="CC13" s="391"/>
      <c r="CD13" s="391"/>
      <c r="CE13" s="391"/>
      <c r="CF13" s="391"/>
      <c r="CG13" s="391"/>
      <c r="CH13" s="391"/>
      <c r="CI13" s="391"/>
      <c r="CJ13" s="391"/>
      <c r="CK13" s="391"/>
      <c r="CL13" s="391"/>
      <c r="CM13" s="391"/>
      <c r="CN13" s="391"/>
      <c r="CO13" s="391"/>
      <c r="CP13" s="391"/>
      <c r="CQ13" s="391"/>
      <c r="CR13" s="391"/>
      <c r="CS13" s="391"/>
      <c r="CT13" s="391"/>
      <c r="CU13" s="391"/>
      <c r="CV13" s="391"/>
      <c r="CW13" s="391"/>
      <c r="CX13" s="391"/>
      <c r="CY13" s="391"/>
      <c r="CZ13" s="391"/>
      <c r="DA13" s="391"/>
      <c r="DB13" s="391"/>
      <c r="DC13" s="391"/>
      <c r="DD13" s="391"/>
      <c r="DE13" s="391"/>
      <c r="DF13" s="293"/>
      <c r="DG13" s="293"/>
      <c r="DH13" s="293"/>
      <c r="DI13" s="293"/>
      <c r="DJ13" s="293"/>
      <c r="DK13" s="293"/>
      <c r="DL13" s="293"/>
      <c r="DM13" s="293"/>
      <c r="DN13" s="293"/>
      <c r="DO13" s="293"/>
      <c r="DP13" s="293"/>
      <c r="DQ13" s="293"/>
      <c r="DR13" s="293"/>
      <c r="DS13" s="293"/>
      <c r="DT13" s="293"/>
      <c r="DU13" s="293"/>
      <c r="DV13" s="293"/>
      <c r="DW13" s="293"/>
    </row>
    <row r="14" spans="1:143" s="292" customFormat="1">
      <c r="A14" s="391"/>
      <c r="B14" s="391"/>
      <c r="C14" s="391"/>
      <c r="D14" s="391"/>
      <c r="E14" s="391"/>
      <c r="F14" s="391"/>
      <c r="G14" s="391"/>
      <c r="H14" s="391"/>
      <c r="I14" s="391"/>
      <c r="J14" s="391"/>
      <c r="K14" s="391"/>
      <c r="L14" s="391"/>
      <c r="M14" s="391"/>
      <c r="N14" s="391"/>
      <c r="O14" s="391"/>
      <c r="P14" s="391"/>
      <c r="Q14" s="391"/>
      <c r="R14" s="391"/>
      <c r="S14" s="391"/>
      <c r="T14" s="391"/>
      <c r="U14" s="391"/>
      <c r="V14" s="391"/>
      <c r="W14" s="391"/>
      <c r="X14" s="391"/>
      <c r="Y14" s="391"/>
      <c r="Z14" s="391"/>
      <c r="AA14" s="391"/>
      <c r="AB14" s="391"/>
      <c r="AC14" s="391"/>
      <c r="AD14" s="391"/>
      <c r="AE14" s="391"/>
      <c r="AF14" s="391"/>
      <c r="AG14" s="391"/>
      <c r="AH14" s="391"/>
      <c r="AI14" s="391"/>
      <c r="AJ14" s="391"/>
      <c r="AK14" s="391"/>
      <c r="AL14" s="391"/>
      <c r="AM14" s="391"/>
      <c r="AN14" s="391"/>
      <c r="AO14" s="391"/>
      <c r="AP14" s="391"/>
      <c r="AQ14" s="391"/>
      <c r="AR14" s="391"/>
      <c r="AS14" s="391"/>
      <c r="AT14" s="391"/>
      <c r="AU14" s="391"/>
      <c r="AV14" s="391"/>
      <c r="AW14" s="391"/>
      <c r="AX14" s="391"/>
      <c r="AY14" s="391"/>
      <c r="AZ14" s="391"/>
      <c r="BA14" s="391"/>
      <c r="BB14" s="391"/>
      <c r="BC14" s="391"/>
      <c r="BD14" s="391"/>
      <c r="BE14" s="391"/>
      <c r="BF14" s="391"/>
      <c r="BG14" s="391"/>
      <c r="BH14" s="391"/>
      <c r="BI14" s="391"/>
      <c r="BJ14" s="391"/>
      <c r="BK14" s="391"/>
      <c r="BL14" s="391"/>
      <c r="BM14" s="391"/>
      <c r="BN14" s="391"/>
      <c r="BO14" s="391"/>
      <c r="BP14" s="391"/>
      <c r="BQ14" s="391"/>
      <c r="BR14" s="391"/>
      <c r="BS14" s="391"/>
      <c r="BT14" s="391"/>
      <c r="BU14" s="391"/>
      <c r="BV14" s="391"/>
      <c r="BW14" s="391"/>
      <c r="BX14" s="391"/>
      <c r="BY14" s="391"/>
      <c r="BZ14" s="391"/>
      <c r="CA14" s="391"/>
      <c r="CB14" s="391"/>
      <c r="CC14" s="391"/>
      <c r="CD14" s="391"/>
      <c r="CE14" s="391"/>
      <c r="CF14" s="391"/>
      <c r="CG14" s="391"/>
      <c r="CH14" s="391"/>
      <c r="CI14" s="391"/>
      <c r="CJ14" s="391"/>
      <c r="CK14" s="391"/>
      <c r="CL14" s="391"/>
      <c r="CM14" s="391"/>
      <c r="CN14" s="391"/>
      <c r="CO14" s="391"/>
      <c r="CP14" s="391"/>
      <c r="CQ14" s="391"/>
      <c r="CR14" s="391"/>
      <c r="CS14" s="391"/>
      <c r="CT14" s="391"/>
      <c r="CU14" s="391"/>
      <c r="CV14" s="391"/>
      <c r="CW14" s="391"/>
      <c r="CX14" s="391"/>
      <c r="CY14" s="391"/>
      <c r="CZ14" s="391"/>
      <c r="DA14" s="391"/>
      <c r="DB14" s="391"/>
      <c r="DC14" s="391"/>
      <c r="DD14" s="391"/>
      <c r="DE14" s="391"/>
      <c r="DF14" s="293"/>
      <c r="DG14" s="293"/>
      <c r="DH14" s="293"/>
      <c r="DI14" s="293"/>
      <c r="DJ14" s="293"/>
      <c r="DK14" s="293"/>
      <c r="DL14" s="293"/>
      <c r="DM14" s="293"/>
      <c r="DN14" s="293"/>
      <c r="DO14" s="293"/>
      <c r="DP14" s="293"/>
      <c r="DQ14" s="293"/>
      <c r="DR14" s="293"/>
      <c r="DS14" s="293"/>
      <c r="DT14" s="293"/>
      <c r="DU14" s="293"/>
      <c r="DV14" s="293"/>
      <c r="DW14" s="293"/>
    </row>
    <row r="15" spans="1:143" s="292" customFormat="1">
      <c r="A15" s="390"/>
      <c r="B15" s="391"/>
      <c r="C15" s="391"/>
      <c r="D15" s="391"/>
      <c r="E15" s="391"/>
      <c r="F15" s="391"/>
      <c r="G15" s="391"/>
      <c r="H15" s="391"/>
      <c r="I15" s="391"/>
      <c r="J15" s="391"/>
      <c r="K15" s="391"/>
      <c r="L15" s="391"/>
      <c r="M15" s="391"/>
      <c r="N15" s="391"/>
      <c r="O15" s="391"/>
      <c r="P15" s="391"/>
      <c r="Q15" s="391"/>
      <c r="R15" s="391"/>
      <c r="S15" s="391"/>
      <c r="T15" s="391"/>
      <c r="U15" s="391"/>
      <c r="V15" s="391"/>
      <c r="W15" s="391"/>
      <c r="X15" s="391"/>
      <c r="Y15" s="391"/>
      <c r="Z15" s="391"/>
      <c r="AA15" s="391"/>
      <c r="AB15" s="391"/>
      <c r="AC15" s="391"/>
      <c r="AD15" s="391"/>
      <c r="AE15" s="391"/>
      <c r="AF15" s="391"/>
      <c r="AG15" s="391"/>
      <c r="AH15" s="391"/>
      <c r="AI15" s="391"/>
      <c r="AJ15" s="391"/>
      <c r="AK15" s="391"/>
      <c r="AL15" s="391"/>
      <c r="AM15" s="391"/>
      <c r="AN15" s="391"/>
      <c r="AO15" s="391"/>
      <c r="AP15" s="391"/>
      <c r="AQ15" s="391"/>
      <c r="AR15" s="391"/>
      <c r="AS15" s="391"/>
      <c r="AT15" s="391"/>
      <c r="AU15" s="391"/>
      <c r="AV15" s="391"/>
      <c r="AW15" s="391"/>
      <c r="AX15" s="391"/>
      <c r="AY15" s="391"/>
      <c r="AZ15" s="391"/>
      <c r="BA15" s="391"/>
      <c r="BB15" s="391"/>
      <c r="BC15" s="391"/>
      <c r="BD15" s="391"/>
      <c r="BE15" s="391"/>
      <c r="BF15" s="391"/>
      <c r="BG15" s="391"/>
      <c r="BH15" s="391"/>
      <c r="BI15" s="391"/>
      <c r="BJ15" s="391"/>
      <c r="BK15" s="391"/>
      <c r="BL15" s="391"/>
      <c r="BM15" s="391"/>
      <c r="BN15" s="391"/>
      <c r="BO15" s="391"/>
      <c r="BP15" s="391"/>
      <c r="BQ15" s="391"/>
      <c r="BR15" s="391"/>
      <c r="BS15" s="391"/>
      <c r="BT15" s="391"/>
      <c r="BU15" s="391"/>
      <c r="BV15" s="391"/>
      <c r="BW15" s="391"/>
      <c r="BX15" s="391"/>
      <c r="BY15" s="391"/>
      <c r="BZ15" s="391"/>
      <c r="CA15" s="391"/>
      <c r="CB15" s="391"/>
      <c r="CC15" s="391"/>
      <c r="CD15" s="391"/>
      <c r="CE15" s="391"/>
      <c r="CF15" s="391"/>
      <c r="CG15" s="391"/>
      <c r="CH15" s="391"/>
      <c r="CI15" s="391"/>
      <c r="CJ15" s="391"/>
      <c r="CK15" s="391"/>
      <c r="CL15" s="391"/>
      <c r="CM15" s="391"/>
      <c r="CN15" s="391"/>
      <c r="CO15" s="391"/>
      <c r="CP15" s="391"/>
      <c r="CQ15" s="391"/>
      <c r="CR15" s="391"/>
      <c r="CS15" s="391"/>
      <c r="CT15" s="391"/>
      <c r="CU15" s="391"/>
      <c r="CV15" s="391"/>
      <c r="CW15" s="391"/>
      <c r="CX15" s="391"/>
      <c r="CY15" s="391"/>
      <c r="CZ15" s="391"/>
      <c r="DA15" s="391"/>
      <c r="DB15" s="391"/>
      <c r="DC15" s="391"/>
      <c r="DD15" s="391"/>
      <c r="DE15" s="391"/>
      <c r="DF15" s="293"/>
      <c r="DG15" s="293"/>
      <c r="DH15" s="293"/>
      <c r="DI15" s="293"/>
      <c r="DJ15" s="293"/>
      <c r="DK15" s="293"/>
      <c r="DL15" s="293"/>
      <c r="DM15" s="293"/>
      <c r="DN15" s="293"/>
      <c r="DO15" s="293"/>
      <c r="DP15" s="293"/>
      <c r="DQ15" s="293"/>
      <c r="DR15" s="293"/>
      <c r="DS15" s="293"/>
      <c r="DT15" s="293"/>
      <c r="DU15" s="293"/>
      <c r="DV15" s="293"/>
      <c r="DW15" s="293"/>
    </row>
    <row r="16" spans="1:143" s="292" customFormat="1">
      <c r="A16" s="390"/>
      <c r="B16" s="391"/>
      <c r="C16" s="391"/>
      <c r="D16" s="391"/>
      <c r="E16" s="391"/>
      <c r="F16" s="391"/>
      <c r="G16" s="391"/>
      <c r="H16" s="391"/>
      <c r="I16" s="391"/>
      <c r="J16" s="391"/>
      <c r="K16" s="391"/>
      <c r="L16" s="391"/>
      <c r="M16" s="391"/>
      <c r="N16" s="391"/>
      <c r="O16" s="391"/>
      <c r="P16" s="391"/>
      <c r="Q16" s="391"/>
      <c r="R16" s="391"/>
      <c r="S16" s="391"/>
      <c r="T16" s="391"/>
      <c r="U16" s="391"/>
      <c r="V16" s="391"/>
      <c r="W16" s="391"/>
      <c r="X16" s="391"/>
      <c r="Y16" s="391"/>
      <c r="Z16" s="391"/>
      <c r="AA16" s="391"/>
      <c r="AB16" s="391"/>
      <c r="AC16" s="391"/>
      <c r="AD16" s="391"/>
      <c r="AE16" s="391"/>
      <c r="AF16" s="391"/>
      <c r="AG16" s="391"/>
      <c r="AH16" s="391"/>
      <c r="AI16" s="391"/>
      <c r="AJ16" s="391"/>
      <c r="AK16" s="391"/>
      <c r="AL16" s="391"/>
      <c r="AM16" s="391"/>
      <c r="AN16" s="391"/>
      <c r="AO16" s="391"/>
      <c r="AP16" s="391"/>
      <c r="AQ16" s="391"/>
      <c r="AR16" s="391"/>
      <c r="AS16" s="391"/>
      <c r="AT16" s="391"/>
      <c r="AU16" s="391"/>
      <c r="AV16" s="391"/>
      <c r="AW16" s="391"/>
      <c r="AX16" s="391"/>
      <c r="AY16" s="391"/>
      <c r="AZ16" s="391"/>
      <c r="BA16" s="391"/>
      <c r="BB16" s="391"/>
      <c r="BC16" s="391"/>
      <c r="BD16" s="391"/>
      <c r="BE16" s="391"/>
      <c r="BF16" s="391"/>
      <c r="BG16" s="391"/>
      <c r="BH16" s="391"/>
      <c r="BI16" s="391"/>
      <c r="BJ16" s="391"/>
      <c r="BK16" s="391"/>
      <c r="BL16" s="391"/>
      <c r="BM16" s="391"/>
      <c r="BN16" s="391"/>
      <c r="BO16" s="391"/>
      <c r="BP16" s="391"/>
      <c r="BQ16" s="391"/>
      <c r="BR16" s="391"/>
      <c r="BS16" s="391"/>
      <c r="BT16" s="391"/>
      <c r="BU16" s="391"/>
      <c r="BV16" s="391"/>
      <c r="BW16" s="391"/>
      <c r="BX16" s="391"/>
      <c r="BY16" s="391"/>
      <c r="BZ16" s="391"/>
      <c r="CA16" s="391"/>
      <c r="CB16" s="391"/>
      <c r="CC16" s="391"/>
      <c r="CD16" s="391"/>
      <c r="CE16" s="391"/>
      <c r="CF16" s="391"/>
      <c r="CG16" s="391"/>
      <c r="CH16" s="391"/>
      <c r="CI16" s="391"/>
      <c r="CJ16" s="391"/>
      <c r="CK16" s="391"/>
      <c r="CL16" s="391"/>
      <c r="CM16" s="391"/>
      <c r="CN16" s="391"/>
      <c r="CO16" s="391"/>
      <c r="CP16" s="391"/>
      <c r="CQ16" s="391"/>
      <c r="CR16" s="391"/>
      <c r="CS16" s="391"/>
      <c r="CT16" s="391"/>
      <c r="CU16" s="391"/>
      <c r="CV16" s="391"/>
      <c r="CW16" s="391"/>
      <c r="CX16" s="391"/>
      <c r="CY16" s="391"/>
      <c r="CZ16" s="391"/>
      <c r="DA16" s="391"/>
      <c r="DB16" s="391"/>
      <c r="DC16" s="391"/>
      <c r="DD16" s="391"/>
      <c r="DE16" s="391"/>
      <c r="DF16" s="293"/>
      <c r="DG16" s="293"/>
      <c r="DH16" s="293"/>
      <c r="DI16" s="293"/>
      <c r="DJ16" s="293"/>
      <c r="DK16" s="293"/>
      <c r="DL16" s="293"/>
      <c r="DM16" s="293"/>
      <c r="DN16" s="293"/>
      <c r="DO16" s="293"/>
      <c r="DP16" s="293"/>
      <c r="DQ16" s="293"/>
      <c r="DR16" s="293"/>
      <c r="DS16" s="293"/>
      <c r="DT16" s="293"/>
      <c r="DU16" s="293"/>
      <c r="DV16" s="293"/>
      <c r="DW16" s="293"/>
    </row>
    <row r="17" spans="1:351" s="292" customFormat="1">
      <c r="A17" s="390"/>
      <c r="B17" s="391"/>
      <c r="C17" s="391"/>
      <c r="D17" s="391"/>
      <c r="E17" s="391"/>
      <c r="F17" s="391"/>
      <c r="G17" s="391"/>
      <c r="H17" s="391"/>
      <c r="I17" s="391"/>
      <c r="J17" s="391"/>
      <c r="K17" s="391"/>
      <c r="L17" s="391"/>
      <c r="M17" s="391"/>
      <c r="N17" s="391"/>
      <c r="O17" s="391"/>
      <c r="P17" s="391"/>
      <c r="Q17" s="391"/>
      <c r="R17" s="391"/>
      <c r="S17" s="391"/>
      <c r="T17" s="391"/>
      <c r="U17" s="391"/>
      <c r="V17" s="391"/>
      <c r="W17" s="391"/>
      <c r="X17" s="391"/>
      <c r="Y17" s="391"/>
      <c r="Z17" s="391"/>
      <c r="AA17" s="391"/>
      <c r="AB17" s="391"/>
      <c r="AC17" s="391"/>
      <c r="AD17" s="391"/>
      <c r="AE17" s="391"/>
      <c r="AF17" s="391"/>
      <c r="AG17" s="391"/>
      <c r="AH17" s="391"/>
      <c r="AI17" s="391"/>
      <c r="AJ17" s="391"/>
      <c r="AK17" s="391"/>
      <c r="AL17" s="391"/>
      <c r="AM17" s="391"/>
      <c r="AN17" s="391"/>
      <c r="AO17" s="391"/>
      <c r="AP17" s="391"/>
      <c r="AQ17" s="391"/>
      <c r="AR17" s="391"/>
      <c r="AS17" s="391"/>
      <c r="AT17" s="391"/>
      <c r="AU17" s="391"/>
      <c r="AV17" s="391"/>
      <c r="AW17" s="391"/>
      <c r="AX17" s="391"/>
      <c r="AY17" s="391"/>
      <c r="AZ17" s="391"/>
      <c r="BA17" s="391"/>
      <c r="BB17" s="391"/>
      <c r="BC17" s="391"/>
      <c r="BD17" s="391"/>
      <c r="BE17" s="391"/>
      <c r="BF17" s="391"/>
      <c r="BG17" s="391"/>
      <c r="BH17" s="391"/>
      <c r="BI17" s="391"/>
      <c r="BJ17" s="391"/>
      <c r="BK17" s="391"/>
      <c r="BL17" s="391"/>
      <c r="BM17" s="391"/>
      <c r="BN17" s="391"/>
      <c r="BO17" s="391"/>
      <c r="BP17" s="391"/>
      <c r="BQ17" s="391"/>
      <c r="BR17" s="391"/>
      <c r="BS17" s="391"/>
      <c r="BT17" s="391"/>
      <c r="BU17" s="391"/>
      <c r="BV17" s="391"/>
      <c r="BW17" s="391"/>
      <c r="BX17" s="391"/>
      <c r="BY17" s="391"/>
      <c r="BZ17" s="391"/>
      <c r="CA17" s="391"/>
      <c r="CB17" s="391"/>
      <c r="CC17" s="391"/>
      <c r="CD17" s="391"/>
      <c r="CE17" s="391"/>
      <c r="CF17" s="391"/>
      <c r="CG17" s="391"/>
      <c r="CH17" s="391"/>
      <c r="CI17" s="391"/>
      <c r="CJ17" s="391"/>
      <c r="CK17" s="391"/>
      <c r="CL17" s="391"/>
      <c r="CM17" s="391"/>
      <c r="CN17" s="391"/>
      <c r="CO17" s="391"/>
      <c r="CP17" s="391"/>
      <c r="CQ17" s="391"/>
      <c r="CR17" s="391"/>
      <c r="CS17" s="391"/>
      <c r="CT17" s="391"/>
      <c r="CU17" s="391"/>
      <c r="CV17" s="391"/>
      <c r="CW17" s="391"/>
      <c r="CX17" s="391"/>
      <c r="CY17" s="391"/>
      <c r="CZ17" s="391"/>
      <c r="DA17" s="391"/>
      <c r="DB17" s="391"/>
      <c r="DC17" s="391"/>
      <c r="DD17" s="391"/>
      <c r="DE17" s="391"/>
      <c r="DF17" s="293"/>
      <c r="DG17" s="293"/>
      <c r="DH17" s="293"/>
      <c r="DI17" s="293"/>
      <c r="DJ17" s="293"/>
      <c r="DK17" s="293"/>
      <c r="DL17" s="293"/>
      <c r="DM17" s="293"/>
      <c r="DN17" s="293"/>
      <c r="DO17" s="293"/>
      <c r="DP17" s="293"/>
      <c r="DQ17" s="293"/>
      <c r="DR17" s="293"/>
      <c r="DS17" s="293"/>
      <c r="DT17" s="293"/>
      <c r="DU17" s="293"/>
      <c r="DV17" s="293"/>
      <c r="DW17" s="293"/>
    </row>
    <row r="18" spans="1:351" s="292" customFormat="1">
      <c r="A18" s="390"/>
      <c r="B18" s="391"/>
      <c r="C18" s="391"/>
      <c r="D18" s="391"/>
      <c r="E18" s="391"/>
      <c r="F18" s="391"/>
      <c r="G18" s="391"/>
      <c r="H18" s="391"/>
      <c r="I18" s="391"/>
      <c r="J18" s="391"/>
      <c r="K18" s="391"/>
      <c r="L18" s="391"/>
      <c r="M18" s="391"/>
      <c r="N18" s="391"/>
      <c r="O18" s="391"/>
      <c r="P18" s="391"/>
      <c r="Q18" s="391"/>
      <c r="R18" s="391"/>
      <c r="S18" s="391"/>
      <c r="T18" s="391"/>
      <c r="U18" s="391"/>
      <c r="V18" s="391"/>
      <c r="W18" s="391"/>
      <c r="X18" s="391"/>
      <c r="Y18" s="391"/>
      <c r="Z18" s="391"/>
      <c r="AA18" s="391"/>
      <c r="AB18" s="391"/>
      <c r="AC18" s="391"/>
      <c r="AD18" s="391"/>
      <c r="AE18" s="391"/>
      <c r="AF18" s="391"/>
      <c r="AG18" s="391"/>
      <c r="AH18" s="391"/>
      <c r="AI18" s="391"/>
      <c r="AJ18" s="391"/>
      <c r="AK18" s="391"/>
      <c r="AL18" s="391"/>
      <c r="AM18" s="391"/>
      <c r="AN18" s="391"/>
      <c r="AO18" s="391"/>
      <c r="AP18" s="391"/>
      <c r="AQ18" s="391"/>
      <c r="AR18" s="391"/>
      <c r="AS18" s="391"/>
      <c r="AT18" s="391"/>
      <c r="AU18" s="391"/>
      <c r="AV18" s="391"/>
      <c r="AW18" s="391"/>
      <c r="AX18" s="391"/>
      <c r="AY18" s="391"/>
      <c r="AZ18" s="391"/>
      <c r="BA18" s="391"/>
      <c r="BB18" s="391"/>
      <c r="BC18" s="391"/>
      <c r="BD18" s="391"/>
      <c r="BE18" s="391"/>
      <c r="BF18" s="391"/>
      <c r="BG18" s="391"/>
      <c r="BH18" s="391"/>
      <c r="BI18" s="391"/>
      <c r="BJ18" s="391"/>
      <c r="BK18" s="391"/>
      <c r="BL18" s="391"/>
      <c r="BM18" s="391"/>
      <c r="BN18" s="391"/>
      <c r="BO18" s="391"/>
      <c r="BP18" s="391"/>
      <c r="BQ18" s="391"/>
      <c r="BR18" s="391"/>
      <c r="BS18" s="391"/>
      <c r="BT18" s="391"/>
      <c r="BU18" s="391"/>
      <c r="BV18" s="391"/>
      <c r="BW18" s="391"/>
      <c r="BX18" s="391"/>
      <c r="BY18" s="391"/>
      <c r="BZ18" s="391"/>
      <c r="CA18" s="391"/>
      <c r="CB18" s="391"/>
      <c r="CC18" s="391"/>
      <c r="CD18" s="391"/>
      <c r="CE18" s="391"/>
      <c r="CF18" s="391"/>
      <c r="CG18" s="391"/>
      <c r="CH18" s="391"/>
      <c r="CI18" s="391"/>
      <c r="CJ18" s="391"/>
      <c r="CK18" s="391"/>
      <c r="CL18" s="391"/>
      <c r="CM18" s="391"/>
      <c r="CN18" s="391"/>
      <c r="CO18" s="391"/>
      <c r="CP18" s="391"/>
      <c r="CQ18" s="391"/>
      <c r="CR18" s="391"/>
      <c r="CS18" s="391"/>
      <c r="CT18" s="391"/>
      <c r="CU18" s="391"/>
      <c r="CV18" s="391"/>
      <c r="CW18" s="391"/>
      <c r="CX18" s="391"/>
      <c r="CY18" s="391"/>
      <c r="CZ18" s="391"/>
      <c r="DA18" s="391"/>
      <c r="DB18" s="391"/>
      <c r="DC18" s="391"/>
      <c r="DD18" s="391"/>
      <c r="DE18" s="391"/>
      <c r="DF18" s="293"/>
      <c r="DG18" s="293"/>
      <c r="DH18" s="293"/>
      <c r="DI18" s="293"/>
      <c r="DJ18" s="293"/>
      <c r="DK18" s="293"/>
      <c r="DL18" s="293"/>
      <c r="DM18" s="293"/>
      <c r="DN18" s="293"/>
      <c r="DO18" s="293"/>
      <c r="DP18" s="293"/>
      <c r="DQ18" s="293"/>
      <c r="DR18" s="293"/>
      <c r="DS18" s="293"/>
      <c r="DT18" s="293"/>
      <c r="DU18" s="293"/>
      <c r="DV18" s="293"/>
      <c r="DW18" s="293"/>
    </row>
    <row r="19" spans="1:351">
      <c r="DD19" s="390"/>
      <c r="DE19" s="390"/>
    </row>
    <row r="20" spans="1:351">
      <c r="DD20" s="390"/>
      <c r="DE20" s="390"/>
    </row>
    <row r="21" spans="1:351" ht="17.25">
      <c r="B21" s="392"/>
      <c r="C21" s="393"/>
      <c r="D21" s="393"/>
      <c r="E21" s="393"/>
      <c r="F21" s="393"/>
      <c r="G21" s="393"/>
      <c r="H21" s="393"/>
      <c r="I21" s="393"/>
      <c r="J21" s="393"/>
      <c r="K21" s="393"/>
      <c r="L21" s="393"/>
      <c r="M21" s="393"/>
      <c r="N21" s="394"/>
      <c r="O21" s="393"/>
      <c r="P21" s="393"/>
      <c r="Q21" s="393"/>
      <c r="R21" s="393"/>
      <c r="S21" s="393"/>
      <c r="T21" s="393"/>
      <c r="U21" s="393"/>
      <c r="V21" s="393"/>
      <c r="W21" s="393"/>
      <c r="X21" s="393"/>
      <c r="Y21" s="393"/>
      <c r="Z21" s="393"/>
      <c r="AA21" s="393"/>
      <c r="AB21" s="393"/>
      <c r="AC21" s="393"/>
      <c r="AD21" s="393"/>
      <c r="AE21" s="393"/>
      <c r="AF21" s="393"/>
      <c r="AG21" s="393"/>
      <c r="AH21" s="393"/>
      <c r="AI21" s="393"/>
      <c r="AJ21" s="393"/>
      <c r="AK21" s="393"/>
      <c r="AL21" s="393"/>
      <c r="AM21" s="393"/>
      <c r="AN21" s="393"/>
      <c r="AO21" s="393"/>
      <c r="AP21" s="393"/>
      <c r="AQ21" s="393"/>
      <c r="AR21" s="393"/>
      <c r="AS21" s="393"/>
      <c r="AT21" s="394"/>
      <c r="AU21" s="393"/>
      <c r="AV21" s="393"/>
      <c r="AW21" s="393"/>
      <c r="AX21" s="393"/>
      <c r="AY21" s="393"/>
      <c r="AZ21" s="393"/>
      <c r="BA21" s="393"/>
      <c r="BB21" s="393"/>
      <c r="BC21" s="393"/>
      <c r="BD21" s="393"/>
      <c r="BE21" s="393"/>
      <c r="BF21" s="394"/>
      <c r="BG21" s="393"/>
      <c r="BH21" s="393"/>
      <c r="BI21" s="393"/>
      <c r="BJ21" s="393"/>
      <c r="BK21" s="393"/>
      <c r="BL21" s="393"/>
      <c r="BM21" s="393"/>
      <c r="BN21" s="393"/>
      <c r="BO21" s="393"/>
      <c r="BP21" s="393"/>
      <c r="BQ21" s="393"/>
      <c r="BR21" s="394"/>
      <c r="BS21" s="393"/>
      <c r="BT21" s="393"/>
      <c r="BU21" s="393"/>
      <c r="BV21" s="393"/>
      <c r="BW21" s="393"/>
      <c r="BX21" s="393"/>
      <c r="BY21" s="393"/>
      <c r="BZ21" s="393"/>
      <c r="CA21" s="393"/>
      <c r="CB21" s="393"/>
      <c r="CC21" s="393"/>
      <c r="CD21" s="394"/>
      <c r="CE21" s="393"/>
      <c r="CF21" s="393"/>
      <c r="CG21" s="393"/>
      <c r="CH21" s="393"/>
      <c r="CI21" s="393"/>
      <c r="CJ21" s="393"/>
      <c r="CK21" s="393"/>
      <c r="CL21" s="393"/>
      <c r="CM21" s="393"/>
      <c r="CN21" s="393"/>
      <c r="CO21" s="393"/>
      <c r="CP21" s="394"/>
      <c r="CQ21" s="393"/>
      <c r="CR21" s="393"/>
      <c r="CS21" s="393"/>
      <c r="CT21" s="393"/>
      <c r="CU21" s="393"/>
      <c r="CV21" s="393"/>
      <c r="CW21" s="393"/>
      <c r="CX21" s="393"/>
      <c r="CY21" s="393"/>
      <c r="CZ21" s="393"/>
      <c r="DA21" s="393"/>
      <c r="DB21" s="394"/>
      <c r="DC21" s="393"/>
      <c r="DD21" s="395"/>
      <c r="DE21" s="390"/>
      <c r="MM21" s="396"/>
    </row>
    <row r="22" spans="1:351" ht="17.25">
      <c r="B22" s="397"/>
      <c r="MM22" s="396"/>
    </row>
    <row r="23" spans="1:351">
      <c r="B23" s="397"/>
    </row>
    <row r="24" spans="1:351">
      <c r="B24" s="397"/>
    </row>
    <row r="25" spans="1:351">
      <c r="B25" s="397"/>
    </row>
    <row r="26" spans="1:351">
      <c r="B26" s="397"/>
    </row>
    <row r="27" spans="1:351">
      <c r="B27" s="397"/>
    </row>
    <row r="28" spans="1:351">
      <c r="B28" s="397"/>
    </row>
    <row r="29" spans="1:351">
      <c r="B29" s="397"/>
    </row>
    <row r="30" spans="1:351">
      <c r="B30" s="397"/>
    </row>
    <row r="31" spans="1:351">
      <c r="B31" s="397"/>
    </row>
    <row r="32" spans="1:351">
      <c r="B32" s="397"/>
    </row>
    <row r="33" spans="2:109">
      <c r="B33" s="397"/>
    </row>
    <row r="34" spans="2:109">
      <c r="B34" s="397"/>
    </row>
    <row r="35" spans="2:109">
      <c r="B35" s="397"/>
    </row>
    <row r="36" spans="2:109">
      <c r="B36" s="397"/>
    </row>
    <row r="37" spans="2:109">
      <c r="B37" s="397"/>
    </row>
    <row r="38" spans="2:109">
      <c r="B38" s="397"/>
    </row>
    <row r="39" spans="2:109">
      <c r="B39" s="399"/>
      <c r="C39" s="400"/>
      <c r="D39" s="400"/>
      <c r="E39" s="400"/>
      <c r="F39" s="400"/>
      <c r="G39" s="400"/>
      <c r="H39" s="400"/>
      <c r="I39" s="400"/>
      <c r="J39" s="400"/>
      <c r="K39" s="400"/>
      <c r="L39" s="400"/>
      <c r="M39" s="400"/>
      <c r="N39" s="400"/>
      <c r="O39" s="400"/>
      <c r="P39" s="400"/>
      <c r="Q39" s="400"/>
      <c r="R39" s="400"/>
      <c r="S39" s="400"/>
      <c r="T39" s="400"/>
      <c r="U39" s="400"/>
      <c r="V39" s="400"/>
      <c r="W39" s="400"/>
      <c r="X39" s="400"/>
      <c r="Y39" s="400"/>
      <c r="Z39" s="400"/>
      <c r="AA39" s="400"/>
      <c r="AB39" s="400"/>
      <c r="AC39" s="400"/>
      <c r="AD39" s="400"/>
      <c r="AE39" s="400"/>
      <c r="AF39" s="400"/>
      <c r="AG39" s="400"/>
      <c r="AH39" s="400"/>
      <c r="AI39" s="400"/>
      <c r="AJ39" s="400"/>
      <c r="AK39" s="400"/>
      <c r="AL39" s="400"/>
      <c r="AM39" s="400"/>
      <c r="AN39" s="400"/>
      <c r="AO39" s="400"/>
      <c r="AP39" s="400"/>
      <c r="AQ39" s="400"/>
      <c r="AR39" s="400"/>
      <c r="AS39" s="400"/>
      <c r="AT39" s="400"/>
      <c r="AU39" s="400"/>
      <c r="AV39" s="400"/>
      <c r="AW39" s="400"/>
      <c r="AX39" s="400"/>
      <c r="AY39" s="400"/>
      <c r="AZ39" s="400"/>
      <c r="BA39" s="400"/>
      <c r="BB39" s="400"/>
      <c r="BC39" s="400"/>
      <c r="BD39" s="400"/>
      <c r="BE39" s="400"/>
      <c r="BF39" s="400"/>
      <c r="BG39" s="400"/>
      <c r="BH39" s="400"/>
      <c r="BI39" s="400"/>
      <c r="BJ39" s="400"/>
      <c r="BK39" s="400"/>
      <c r="BL39" s="400"/>
      <c r="BM39" s="400"/>
      <c r="BN39" s="400"/>
      <c r="BO39" s="400"/>
      <c r="BP39" s="400"/>
      <c r="BQ39" s="400"/>
      <c r="BR39" s="400"/>
      <c r="BS39" s="400"/>
      <c r="BT39" s="400"/>
      <c r="BU39" s="400"/>
      <c r="BV39" s="400"/>
      <c r="BW39" s="400"/>
      <c r="BX39" s="400"/>
      <c r="BY39" s="400"/>
      <c r="BZ39" s="400"/>
      <c r="CA39" s="400"/>
      <c r="CB39" s="400"/>
      <c r="CC39" s="400"/>
      <c r="CD39" s="400"/>
      <c r="CE39" s="400"/>
      <c r="CF39" s="400"/>
      <c r="CG39" s="400"/>
      <c r="CH39" s="400"/>
      <c r="CI39" s="400"/>
      <c r="CJ39" s="400"/>
      <c r="CK39" s="400"/>
      <c r="CL39" s="400"/>
      <c r="CM39" s="400"/>
      <c r="CN39" s="400"/>
      <c r="CO39" s="400"/>
      <c r="CP39" s="400"/>
      <c r="CQ39" s="400"/>
      <c r="CR39" s="400"/>
      <c r="CS39" s="400"/>
      <c r="CT39" s="400"/>
      <c r="CU39" s="400"/>
      <c r="CV39" s="400"/>
      <c r="CW39" s="400"/>
      <c r="CX39" s="400"/>
      <c r="CY39" s="400"/>
      <c r="CZ39" s="400"/>
      <c r="DA39" s="400"/>
      <c r="DB39" s="400"/>
      <c r="DC39" s="400"/>
      <c r="DD39" s="401"/>
    </row>
    <row r="40" spans="2:109">
      <c r="B40" s="402"/>
      <c r="DD40" s="402"/>
      <c r="DE40" s="390"/>
    </row>
    <row r="41" spans="2:109" ht="17.25">
      <c r="B41" s="403" t="s">
        <v>610</v>
      </c>
      <c r="C41" s="393"/>
      <c r="D41" s="393"/>
      <c r="E41" s="393"/>
      <c r="F41" s="393"/>
      <c r="G41" s="393"/>
      <c r="H41" s="393"/>
      <c r="I41" s="393"/>
      <c r="J41" s="393"/>
      <c r="K41" s="393"/>
      <c r="L41" s="393"/>
      <c r="M41" s="393"/>
      <c r="N41" s="393"/>
      <c r="O41" s="393"/>
      <c r="P41" s="393"/>
      <c r="Q41" s="393"/>
      <c r="R41" s="393"/>
      <c r="S41" s="393"/>
      <c r="T41" s="393"/>
      <c r="U41" s="393"/>
      <c r="V41" s="393"/>
      <c r="W41" s="393"/>
      <c r="X41" s="393"/>
      <c r="Y41" s="393"/>
      <c r="Z41" s="393"/>
      <c r="AA41" s="393"/>
      <c r="AB41" s="393"/>
      <c r="AC41" s="393"/>
      <c r="AD41" s="393"/>
      <c r="AE41" s="393"/>
      <c r="AF41" s="393"/>
      <c r="AG41" s="393"/>
      <c r="AH41" s="393"/>
      <c r="AI41" s="393"/>
      <c r="AJ41" s="393"/>
      <c r="AK41" s="393"/>
      <c r="AL41" s="393"/>
      <c r="AM41" s="393"/>
      <c r="AN41" s="393"/>
      <c r="AO41" s="393"/>
      <c r="AP41" s="393"/>
      <c r="AQ41" s="393"/>
      <c r="AR41" s="393"/>
      <c r="AS41" s="393"/>
      <c r="AT41" s="393"/>
      <c r="AU41" s="393"/>
      <c r="AV41" s="393"/>
      <c r="AW41" s="393"/>
      <c r="AX41" s="393"/>
      <c r="AY41" s="393"/>
      <c r="AZ41" s="393"/>
      <c r="BA41" s="393"/>
      <c r="BB41" s="393"/>
      <c r="BC41" s="393"/>
      <c r="BD41" s="393"/>
      <c r="BE41" s="393"/>
      <c r="BF41" s="393"/>
      <c r="BG41" s="393"/>
      <c r="BH41" s="393"/>
      <c r="BI41" s="393"/>
      <c r="BJ41" s="393"/>
      <c r="BK41" s="393"/>
      <c r="BL41" s="393"/>
      <c r="BM41" s="393"/>
      <c r="BN41" s="393"/>
      <c r="BO41" s="393"/>
      <c r="BP41" s="393"/>
      <c r="BQ41" s="393"/>
      <c r="BR41" s="393"/>
      <c r="BS41" s="393"/>
      <c r="BT41" s="393"/>
      <c r="BU41" s="393"/>
      <c r="BV41" s="393"/>
      <c r="BW41" s="393"/>
      <c r="BX41" s="393"/>
      <c r="BY41" s="393"/>
      <c r="BZ41" s="393"/>
      <c r="CA41" s="393"/>
      <c r="CB41" s="393"/>
      <c r="CC41" s="393"/>
      <c r="CD41" s="393"/>
      <c r="CE41" s="393"/>
      <c r="CF41" s="393"/>
      <c r="CG41" s="393"/>
      <c r="CH41" s="393"/>
      <c r="CI41" s="393"/>
      <c r="CJ41" s="393"/>
      <c r="CK41" s="393"/>
      <c r="CL41" s="393"/>
      <c r="CM41" s="393"/>
      <c r="CN41" s="393"/>
      <c r="CO41" s="393"/>
      <c r="CP41" s="393"/>
      <c r="CQ41" s="393"/>
      <c r="CR41" s="393"/>
      <c r="CS41" s="393"/>
      <c r="CT41" s="393"/>
      <c r="CU41" s="393"/>
      <c r="CV41" s="393"/>
      <c r="CW41" s="393"/>
      <c r="CX41" s="393"/>
      <c r="CY41" s="393"/>
      <c r="CZ41" s="393"/>
      <c r="DA41" s="393"/>
      <c r="DB41" s="393"/>
      <c r="DC41" s="393"/>
      <c r="DD41" s="395"/>
    </row>
    <row r="42" spans="2:109">
      <c r="B42" s="397"/>
      <c r="G42" s="404"/>
      <c r="I42" s="405"/>
      <c r="J42" s="405"/>
      <c r="K42" s="405"/>
      <c r="AM42" s="404"/>
      <c r="AN42" s="404" t="s">
        <v>611</v>
      </c>
      <c r="AP42" s="405"/>
      <c r="AQ42" s="405"/>
      <c r="AR42" s="405"/>
      <c r="AY42" s="404"/>
      <c r="BA42" s="405"/>
      <c r="BB42" s="405"/>
      <c r="BC42" s="405"/>
      <c r="BK42" s="404"/>
      <c r="BM42" s="405"/>
      <c r="BN42" s="405"/>
      <c r="BO42" s="405"/>
      <c r="BW42" s="404"/>
      <c r="BY42" s="405"/>
      <c r="BZ42" s="405"/>
      <c r="CA42" s="405"/>
      <c r="CI42" s="404"/>
      <c r="CK42" s="405"/>
      <c r="CL42" s="405"/>
      <c r="CM42" s="405"/>
      <c r="CU42" s="404"/>
      <c r="CW42" s="405"/>
      <c r="CX42" s="405"/>
      <c r="CY42" s="405"/>
    </row>
    <row r="43" spans="2:109" ht="13.5" customHeight="1">
      <c r="B43" s="397"/>
      <c r="AN43" s="1333" t="s">
        <v>612</v>
      </c>
      <c r="AO43" s="1334"/>
      <c r="AP43" s="1334"/>
      <c r="AQ43" s="1334"/>
      <c r="AR43" s="1334"/>
      <c r="AS43" s="1334"/>
      <c r="AT43" s="1334"/>
      <c r="AU43" s="1334"/>
      <c r="AV43" s="1334"/>
      <c r="AW43" s="1334"/>
      <c r="AX43" s="1334"/>
      <c r="AY43" s="1334"/>
      <c r="AZ43" s="1334"/>
      <c r="BA43" s="1334"/>
      <c r="BB43" s="1334"/>
      <c r="BC43" s="1334"/>
      <c r="BD43" s="1334"/>
      <c r="BE43" s="1334"/>
      <c r="BF43" s="1334"/>
      <c r="BG43" s="1334"/>
      <c r="BH43" s="1334"/>
      <c r="BI43" s="1334"/>
      <c r="BJ43" s="1334"/>
      <c r="BK43" s="1334"/>
      <c r="BL43" s="1334"/>
      <c r="BM43" s="1334"/>
      <c r="BN43" s="1334"/>
      <c r="BO43" s="1334"/>
      <c r="BP43" s="1334"/>
      <c r="BQ43" s="1334"/>
      <c r="BR43" s="1334"/>
      <c r="BS43" s="1334"/>
      <c r="BT43" s="1334"/>
      <c r="BU43" s="1334"/>
      <c r="BV43" s="1334"/>
      <c r="BW43" s="1334"/>
      <c r="BX43" s="1334"/>
      <c r="BY43" s="1334"/>
      <c r="BZ43" s="1334"/>
      <c r="CA43" s="1334"/>
      <c r="CB43" s="1334"/>
      <c r="CC43" s="1334"/>
      <c r="CD43" s="1334"/>
      <c r="CE43" s="1334"/>
      <c r="CF43" s="1334"/>
      <c r="CG43" s="1334"/>
      <c r="CH43" s="1334"/>
      <c r="CI43" s="1334"/>
      <c r="CJ43" s="1334"/>
      <c r="CK43" s="1334"/>
      <c r="CL43" s="1334"/>
      <c r="CM43" s="1334"/>
      <c r="CN43" s="1334"/>
      <c r="CO43" s="1334"/>
      <c r="CP43" s="1334"/>
      <c r="CQ43" s="1334"/>
      <c r="CR43" s="1334"/>
      <c r="CS43" s="1334"/>
      <c r="CT43" s="1334"/>
      <c r="CU43" s="1334"/>
      <c r="CV43" s="1334"/>
      <c r="CW43" s="1334"/>
      <c r="CX43" s="1334"/>
      <c r="CY43" s="1334"/>
      <c r="CZ43" s="1334"/>
      <c r="DA43" s="1334"/>
      <c r="DB43" s="1334"/>
      <c r="DC43" s="1335"/>
    </row>
    <row r="44" spans="2:109">
      <c r="B44" s="397"/>
      <c r="AN44" s="1336"/>
      <c r="AO44" s="1337"/>
      <c r="AP44" s="1337"/>
      <c r="AQ44" s="1337"/>
      <c r="AR44" s="1337"/>
      <c r="AS44" s="1337"/>
      <c r="AT44" s="1337"/>
      <c r="AU44" s="1337"/>
      <c r="AV44" s="1337"/>
      <c r="AW44" s="1337"/>
      <c r="AX44" s="1337"/>
      <c r="AY44" s="1337"/>
      <c r="AZ44" s="1337"/>
      <c r="BA44" s="1337"/>
      <c r="BB44" s="1337"/>
      <c r="BC44" s="1337"/>
      <c r="BD44" s="1337"/>
      <c r="BE44" s="1337"/>
      <c r="BF44" s="1337"/>
      <c r="BG44" s="1337"/>
      <c r="BH44" s="1337"/>
      <c r="BI44" s="1337"/>
      <c r="BJ44" s="1337"/>
      <c r="BK44" s="1337"/>
      <c r="BL44" s="1337"/>
      <c r="BM44" s="1337"/>
      <c r="BN44" s="1337"/>
      <c r="BO44" s="1337"/>
      <c r="BP44" s="1337"/>
      <c r="BQ44" s="1337"/>
      <c r="BR44" s="1337"/>
      <c r="BS44" s="1337"/>
      <c r="BT44" s="1337"/>
      <c r="BU44" s="1337"/>
      <c r="BV44" s="1337"/>
      <c r="BW44" s="1337"/>
      <c r="BX44" s="1337"/>
      <c r="BY44" s="1337"/>
      <c r="BZ44" s="1337"/>
      <c r="CA44" s="1337"/>
      <c r="CB44" s="1337"/>
      <c r="CC44" s="1337"/>
      <c r="CD44" s="1337"/>
      <c r="CE44" s="1337"/>
      <c r="CF44" s="1337"/>
      <c r="CG44" s="1337"/>
      <c r="CH44" s="1337"/>
      <c r="CI44" s="1337"/>
      <c r="CJ44" s="1337"/>
      <c r="CK44" s="1337"/>
      <c r="CL44" s="1337"/>
      <c r="CM44" s="1337"/>
      <c r="CN44" s="1337"/>
      <c r="CO44" s="1337"/>
      <c r="CP44" s="1337"/>
      <c r="CQ44" s="1337"/>
      <c r="CR44" s="1337"/>
      <c r="CS44" s="1337"/>
      <c r="CT44" s="1337"/>
      <c r="CU44" s="1337"/>
      <c r="CV44" s="1337"/>
      <c r="CW44" s="1337"/>
      <c r="CX44" s="1337"/>
      <c r="CY44" s="1337"/>
      <c r="CZ44" s="1337"/>
      <c r="DA44" s="1337"/>
      <c r="DB44" s="1337"/>
      <c r="DC44" s="1338"/>
    </row>
    <row r="45" spans="2:109">
      <c r="B45" s="397"/>
      <c r="AN45" s="1336"/>
      <c r="AO45" s="1337"/>
      <c r="AP45" s="1337"/>
      <c r="AQ45" s="1337"/>
      <c r="AR45" s="1337"/>
      <c r="AS45" s="1337"/>
      <c r="AT45" s="1337"/>
      <c r="AU45" s="1337"/>
      <c r="AV45" s="1337"/>
      <c r="AW45" s="1337"/>
      <c r="AX45" s="1337"/>
      <c r="AY45" s="1337"/>
      <c r="AZ45" s="1337"/>
      <c r="BA45" s="1337"/>
      <c r="BB45" s="1337"/>
      <c r="BC45" s="1337"/>
      <c r="BD45" s="1337"/>
      <c r="BE45" s="1337"/>
      <c r="BF45" s="1337"/>
      <c r="BG45" s="1337"/>
      <c r="BH45" s="1337"/>
      <c r="BI45" s="1337"/>
      <c r="BJ45" s="1337"/>
      <c r="BK45" s="1337"/>
      <c r="BL45" s="1337"/>
      <c r="BM45" s="1337"/>
      <c r="BN45" s="1337"/>
      <c r="BO45" s="1337"/>
      <c r="BP45" s="1337"/>
      <c r="BQ45" s="1337"/>
      <c r="BR45" s="1337"/>
      <c r="BS45" s="1337"/>
      <c r="BT45" s="1337"/>
      <c r="BU45" s="1337"/>
      <c r="BV45" s="1337"/>
      <c r="BW45" s="1337"/>
      <c r="BX45" s="1337"/>
      <c r="BY45" s="1337"/>
      <c r="BZ45" s="1337"/>
      <c r="CA45" s="1337"/>
      <c r="CB45" s="1337"/>
      <c r="CC45" s="1337"/>
      <c r="CD45" s="1337"/>
      <c r="CE45" s="1337"/>
      <c r="CF45" s="1337"/>
      <c r="CG45" s="1337"/>
      <c r="CH45" s="1337"/>
      <c r="CI45" s="1337"/>
      <c r="CJ45" s="1337"/>
      <c r="CK45" s="1337"/>
      <c r="CL45" s="1337"/>
      <c r="CM45" s="1337"/>
      <c r="CN45" s="1337"/>
      <c r="CO45" s="1337"/>
      <c r="CP45" s="1337"/>
      <c r="CQ45" s="1337"/>
      <c r="CR45" s="1337"/>
      <c r="CS45" s="1337"/>
      <c r="CT45" s="1337"/>
      <c r="CU45" s="1337"/>
      <c r="CV45" s="1337"/>
      <c r="CW45" s="1337"/>
      <c r="CX45" s="1337"/>
      <c r="CY45" s="1337"/>
      <c r="CZ45" s="1337"/>
      <c r="DA45" s="1337"/>
      <c r="DB45" s="1337"/>
      <c r="DC45" s="1338"/>
    </row>
    <row r="46" spans="2:109">
      <c r="B46" s="397"/>
      <c r="AN46" s="1336"/>
      <c r="AO46" s="1337"/>
      <c r="AP46" s="1337"/>
      <c r="AQ46" s="1337"/>
      <c r="AR46" s="1337"/>
      <c r="AS46" s="1337"/>
      <c r="AT46" s="1337"/>
      <c r="AU46" s="1337"/>
      <c r="AV46" s="1337"/>
      <c r="AW46" s="1337"/>
      <c r="AX46" s="1337"/>
      <c r="AY46" s="1337"/>
      <c r="AZ46" s="1337"/>
      <c r="BA46" s="1337"/>
      <c r="BB46" s="1337"/>
      <c r="BC46" s="1337"/>
      <c r="BD46" s="1337"/>
      <c r="BE46" s="1337"/>
      <c r="BF46" s="1337"/>
      <c r="BG46" s="1337"/>
      <c r="BH46" s="1337"/>
      <c r="BI46" s="1337"/>
      <c r="BJ46" s="1337"/>
      <c r="BK46" s="1337"/>
      <c r="BL46" s="1337"/>
      <c r="BM46" s="1337"/>
      <c r="BN46" s="1337"/>
      <c r="BO46" s="1337"/>
      <c r="BP46" s="1337"/>
      <c r="BQ46" s="1337"/>
      <c r="BR46" s="1337"/>
      <c r="BS46" s="1337"/>
      <c r="BT46" s="1337"/>
      <c r="BU46" s="1337"/>
      <c r="BV46" s="1337"/>
      <c r="BW46" s="1337"/>
      <c r="BX46" s="1337"/>
      <c r="BY46" s="1337"/>
      <c r="BZ46" s="1337"/>
      <c r="CA46" s="1337"/>
      <c r="CB46" s="1337"/>
      <c r="CC46" s="1337"/>
      <c r="CD46" s="1337"/>
      <c r="CE46" s="1337"/>
      <c r="CF46" s="1337"/>
      <c r="CG46" s="1337"/>
      <c r="CH46" s="1337"/>
      <c r="CI46" s="1337"/>
      <c r="CJ46" s="1337"/>
      <c r="CK46" s="1337"/>
      <c r="CL46" s="1337"/>
      <c r="CM46" s="1337"/>
      <c r="CN46" s="1337"/>
      <c r="CO46" s="1337"/>
      <c r="CP46" s="1337"/>
      <c r="CQ46" s="1337"/>
      <c r="CR46" s="1337"/>
      <c r="CS46" s="1337"/>
      <c r="CT46" s="1337"/>
      <c r="CU46" s="1337"/>
      <c r="CV46" s="1337"/>
      <c r="CW46" s="1337"/>
      <c r="CX46" s="1337"/>
      <c r="CY46" s="1337"/>
      <c r="CZ46" s="1337"/>
      <c r="DA46" s="1337"/>
      <c r="DB46" s="1337"/>
      <c r="DC46" s="1338"/>
    </row>
    <row r="47" spans="2:109">
      <c r="B47" s="397"/>
      <c r="AN47" s="1339"/>
      <c r="AO47" s="1340"/>
      <c r="AP47" s="1340"/>
      <c r="AQ47" s="1340"/>
      <c r="AR47" s="1340"/>
      <c r="AS47" s="1340"/>
      <c r="AT47" s="1340"/>
      <c r="AU47" s="1340"/>
      <c r="AV47" s="1340"/>
      <c r="AW47" s="1340"/>
      <c r="AX47" s="1340"/>
      <c r="AY47" s="1340"/>
      <c r="AZ47" s="1340"/>
      <c r="BA47" s="1340"/>
      <c r="BB47" s="1340"/>
      <c r="BC47" s="1340"/>
      <c r="BD47" s="1340"/>
      <c r="BE47" s="1340"/>
      <c r="BF47" s="1340"/>
      <c r="BG47" s="1340"/>
      <c r="BH47" s="1340"/>
      <c r="BI47" s="1340"/>
      <c r="BJ47" s="1340"/>
      <c r="BK47" s="1340"/>
      <c r="BL47" s="1340"/>
      <c r="BM47" s="1340"/>
      <c r="BN47" s="1340"/>
      <c r="BO47" s="1340"/>
      <c r="BP47" s="1340"/>
      <c r="BQ47" s="1340"/>
      <c r="BR47" s="1340"/>
      <c r="BS47" s="1340"/>
      <c r="BT47" s="1340"/>
      <c r="BU47" s="1340"/>
      <c r="BV47" s="1340"/>
      <c r="BW47" s="1340"/>
      <c r="BX47" s="1340"/>
      <c r="BY47" s="1340"/>
      <c r="BZ47" s="1340"/>
      <c r="CA47" s="1340"/>
      <c r="CB47" s="1340"/>
      <c r="CC47" s="1340"/>
      <c r="CD47" s="1340"/>
      <c r="CE47" s="1340"/>
      <c r="CF47" s="1340"/>
      <c r="CG47" s="1340"/>
      <c r="CH47" s="1340"/>
      <c r="CI47" s="1340"/>
      <c r="CJ47" s="1340"/>
      <c r="CK47" s="1340"/>
      <c r="CL47" s="1340"/>
      <c r="CM47" s="1340"/>
      <c r="CN47" s="1340"/>
      <c r="CO47" s="1340"/>
      <c r="CP47" s="1340"/>
      <c r="CQ47" s="1340"/>
      <c r="CR47" s="1340"/>
      <c r="CS47" s="1340"/>
      <c r="CT47" s="1340"/>
      <c r="CU47" s="1340"/>
      <c r="CV47" s="1340"/>
      <c r="CW47" s="1340"/>
      <c r="CX47" s="1340"/>
      <c r="CY47" s="1340"/>
      <c r="CZ47" s="1340"/>
      <c r="DA47" s="1340"/>
      <c r="DB47" s="1340"/>
      <c r="DC47" s="1341"/>
    </row>
    <row r="48" spans="2:109">
      <c r="B48" s="397"/>
      <c r="H48" s="406"/>
      <c r="I48" s="406"/>
      <c r="J48" s="406"/>
      <c r="AN48" s="406"/>
      <c r="AO48" s="406"/>
      <c r="AP48" s="406"/>
      <c r="AZ48" s="406"/>
      <c r="BA48" s="406"/>
      <c r="BB48" s="406"/>
      <c r="BL48" s="406"/>
      <c r="BM48" s="406"/>
      <c r="BN48" s="406"/>
      <c r="BX48" s="406"/>
      <c r="BY48" s="406"/>
      <c r="BZ48" s="406"/>
      <c r="CJ48" s="406"/>
      <c r="CK48" s="406"/>
      <c r="CL48" s="406"/>
      <c r="CV48" s="406"/>
      <c r="CW48" s="406"/>
      <c r="CX48" s="406"/>
    </row>
    <row r="49" spans="1:109">
      <c r="B49" s="397"/>
      <c r="AN49" s="390" t="s">
        <v>613</v>
      </c>
    </row>
    <row r="50" spans="1:109">
      <c r="B50" s="397"/>
      <c r="G50" s="1317"/>
      <c r="H50" s="1317"/>
      <c r="I50" s="1317"/>
      <c r="J50" s="1317"/>
      <c r="K50" s="407"/>
      <c r="L50" s="407"/>
      <c r="M50" s="408"/>
      <c r="N50" s="408"/>
      <c r="AN50" s="1320"/>
      <c r="AO50" s="1321"/>
      <c r="AP50" s="1321"/>
      <c r="AQ50" s="1321"/>
      <c r="AR50" s="1321"/>
      <c r="AS50" s="1321"/>
      <c r="AT50" s="1321"/>
      <c r="AU50" s="1321"/>
      <c r="AV50" s="1321"/>
      <c r="AW50" s="1321"/>
      <c r="AX50" s="1321"/>
      <c r="AY50" s="1321"/>
      <c r="AZ50" s="1321"/>
      <c r="BA50" s="1321"/>
      <c r="BB50" s="1321"/>
      <c r="BC50" s="1321"/>
      <c r="BD50" s="1321"/>
      <c r="BE50" s="1321"/>
      <c r="BF50" s="1321"/>
      <c r="BG50" s="1321"/>
      <c r="BH50" s="1321"/>
      <c r="BI50" s="1321"/>
      <c r="BJ50" s="1321"/>
      <c r="BK50" s="1321"/>
      <c r="BL50" s="1321"/>
      <c r="BM50" s="1321"/>
      <c r="BN50" s="1321"/>
      <c r="BO50" s="1322"/>
      <c r="BP50" s="1316" t="s">
        <v>569</v>
      </c>
      <c r="BQ50" s="1316"/>
      <c r="BR50" s="1316"/>
      <c r="BS50" s="1316"/>
      <c r="BT50" s="1316"/>
      <c r="BU50" s="1316"/>
      <c r="BV50" s="1316"/>
      <c r="BW50" s="1316"/>
      <c r="BX50" s="1316" t="s">
        <v>570</v>
      </c>
      <c r="BY50" s="1316"/>
      <c r="BZ50" s="1316"/>
      <c r="CA50" s="1316"/>
      <c r="CB50" s="1316"/>
      <c r="CC50" s="1316"/>
      <c r="CD50" s="1316"/>
      <c r="CE50" s="1316"/>
      <c r="CF50" s="1316" t="s">
        <v>571</v>
      </c>
      <c r="CG50" s="1316"/>
      <c r="CH50" s="1316"/>
      <c r="CI50" s="1316"/>
      <c r="CJ50" s="1316"/>
      <c r="CK50" s="1316"/>
      <c r="CL50" s="1316"/>
      <c r="CM50" s="1316"/>
      <c r="CN50" s="1316" t="s">
        <v>572</v>
      </c>
      <c r="CO50" s="1316"/>
      <c r="CP50" s="1316"/>
      <c r="CQ50" s="1316"/>
      <c r="CR50" s="1316"/>
      <c r="CS50" s="1316"/>
      <c r="CT50" s="1316"/>
      <c r="CU50" s="1316"/>
      <c r="CV50" s="1316" t="s">
        <v>573</v>
      </c>
      <c r="CW50" s="1316"/>
      <c r="CX50" s="1316"/>
      <c r="CY50" s="1316"/>
      <c r="CZ50" s="1316"/>
      <c r="DA50" s="1316"/>
      <c r="DB50" s="1316"/>
      <c r="DC50" s="1316"/>
    </row>
    <row r="51" spans="1:109" ht="13.5" customHeight="1">
      <c r="B51" s="397"/>
      <c r="G51" s="1319"/>
      <c r="H51" s="1319"/>
      <c r="I51" s="1332"/>
      <c r="J51" s="1332"/>
      <c r="K51" s="1318"/>
      <c r="L51" s="1318"/>
      <c r="M51" s="1318"/>
      <c r="N51" s="1318"/>
      <c r="AM51" s="406"/>
      <c r="AN51" s="1314" t="s">
        <v>614</v>
      </c>
      <c r="AO51" s="1314"/>
      <c r="AP51" s="1314"/>
      <c r="AQ51" s="1314"/>
      <c r="AR51" s="1314"/>
      <c r="AS51" s="1314"/>
      <c r="AT51" s="1314"/>
      <c r="AU51" s="1314"/>
      <c r="AV51" s="1314"/>
      <c r="AW51" s="1314"/>
      <c r="AX51" s="1314"/>
      <c r="AY51" s="1314"/>
      <c r="AZ51" s="1314"/>
      <c r="BA51" s="1314"/>
      <c r="BB51" s="1314" t="s">
        <v>615</v>
      </c>
      <c r="BC51" s="1314"/>
      <c r="BD51" s="1314"/>
      <c r="BE51" s="1314"/>
      <c r="BF51" s="1314"/>
      <c r="BG51" s="1314"/>
      <c r="BH51" s="1314"/>
      <c r="BI51" s="1314"/>
      <c r="BJ51" s="1314"/>
      <c r="BK51" s="1314"/>
      <c r="BL51" s="1314"/>
      <c r="BM51" s="1314"/>
      <c r="BN51" s="1314"/>
      <c r="BO51" s="1314"/>
      <c r="BP51" s="1311">
        <v>73.099999999999994</v>
      </c>
      <c r="BQ51" s="1311"/>
      <c r="BR51" s="1311"/>
      <c r="BS51" s="1311"/>
      <c r="BT51" s="1311"/>
      <c r="BU51" s="1311"/>
      <c r="BV51" s="1311"/>
      <c r="BW51" s="1311"/>
      <c r="BX51" s="1311">
        <v>65.599999999999994</v>
      </c>
      <c r="BY51" s="1311"/>
      <c r="BZ51" s="1311"/>
      <c r="CA51" s="1311"/>
      <c r="CB51" s="1311"/>
      <c r="CC51" s="1311"/>
      <c r="CD51" s="1311"/>
      <c r="CE51" s="1311"/>
      <c r="CF51" s="1311">
        <v>53.6</v>
      </c>
      <c r="CG51" s="1311"/>
      <c r="CH51" s="1311"/>
      <c r="CI51" s="1311"/>
      <c r="CJ51" s="1311"/>
      <c r="CK51" s="1311"/>
      <c r="CL51" s="1311"/>
      <c r="CM51" s="1311"/>
      <c r="CN51" s="1311">
        <v>43</v>
      </c>
      <c r="CO51" s="1311"/>
      <c r="CP51" s="1311"/>
      <c r="CQ51" s="1311"/>
      <c r="CR51" s="1311"/>
      <c r="CS51" s="1311"/>
      <c r="CT51" s="1311"/>
      <c r="CU51" s="1311"/>
      <c r="CV51" s="1311">
        <v>25.4</v>
      </c>
      <c r="CW51" s="1311"/>
      <c r="CX51" s="1311"/>
      <c r="CY51" s="1311"/>
      <c r="CZ51" s="1311"/>
      <c r="DA51" s="1311"/>
      <c r="DB51" s="1311"/>
      <c r="DC51" s="1311"/>
    </row>
    <row r="52" spans="1:109">
      <c r="B52" s="397"/>
      <c r="G52" s="1319"/>
      <c r="H52" s="1319"/>
      <c r="I52" s="1332"/>
      <c r="J52" s="1332"/>
      <c r="K52" s="1318"/>
      <c r="L52" s="1318"/>
      <c r="M52" s="1318"/>
      <c r="N52" s="1318"/>
      <c r="AM52" s="406"/>
      <c r="AN52" s="1314"/>
      <c r="AO52" s="1314"/>
      <c r="AP52" s="1314"/>
      <c r="AQ52" s="1314"/>
      <c r="AR52" s="1314"/>
      <c r="AS52" s="1314"/>
      <c r="AT52" s="1314"/>
      <c r="AU52" s="1314"/>
      <c r="AV52" s="1314"/>
      <c r="AW52" s="1314"/>
      <c r="AX52" s="1314"/>
      <c r="AY52" s="1314"/>
      <c r="AZ52" s="1314"/>
      <c r="BA52" s="1314"/>
      <c r="BB52" s="1314"/>
      <c r="BC52" s="1314"/>
      <c r="BD52" s="1314"/>
      <c r="BE52" s="1314"/>
      <c r="BF52" s="1314"/>
      <c r="BG52" s="1314"/>
      <c r="BH52" s="1314"/>
      <c r="BI52" s="1314"/>
      <c r="BJ52" s="1314"/>
      <c r="BK52" s="1314"/>
      <c r="BL52" s="1314"/>
      <c r="BM52" s="1314"/>
      <c r="BN52" s="1314"/>
      <c r="BO52" s="1314"/>
      <c r="BP52" s="1311"/>
      <c r="BQ52" s="1311"/>
      <c r="BR52" s="1311"/>
      <c r="BS52" s="1311"/>
      <c r="BT52" s="1311"/>
      <c r="BU52" s="1311"/>
      <c r="BV52" s="1311"/>
      <c r="BW52" s="1311"/>
      <c r="BX52" s="1311"/>
      <c r="BY52" s="1311"/>
      <c r="BZ52" s="1311"/>
      <c r="CA52" s="1311"/>
      <c r="CB52" s="1311"/>
      <c r="CC52" s="1311"/>
      <c r="CD52" s="1311"/>
      <c r="CE52" s="1311"/>
      <c r="CF52" s="1311"/>
      <c r="CG52" s="1311"/>
      <c r="CH52" s="1311"/>
      <c r="CI52" s="1311"/>
      <c r="CJ52" s="1311"/>
      <c r="CK52" s="1311"/>
      <c r="CL52" s="1311"/>
      <c r="CM52" s="1311"/>
      <c r="CN52" s="1311"/>
      <c r="CO52" s="1311"/>
      <c r="CP52" s="1311"/>
      <c r="CQ52" s="1311"/>
      <c r="CR52" s="1311"/>
      <c r="CS52" s="1311"/>
      <c r="CT52" s="1311"/>
      <c r="CU52" s="1311"/>
      <c r="CV52" s="1311"/>
      <c r="CW52" s="1311"/>
      <c r="CX52" s="1311"/>
      <c r="CY52" s="1311"/>
      <c r="CZ52" s="1311"/>
      <c r="DA52" s="1311"/>
      <c r="DB52" s="1311"/>
      <c r="DC52" s="1311"/>
    </row>
    <row r="53" spans="1:109">
      <c r="A53" s="405"/>
      <c r="B53" s="397"/>
      <c r="G53" s="1319"/>
      <c r="H53" s="1319"/>
      <c r="I53" s="1317"/>
      <c r="J53" s="1317"/>
      <c r="K53" s="1318"/>
      <c r="L53" s="1318"/>
      <c r="M53" s="1318"/>
      <c r="N53" s="1318"/>
      <c r="AM53" s="406"/>
      <c r="AN53" s="1314"/>
      <c r="AO53" s="1314"/>
      <c r="AP53" s="1314"/>
      <c r="AQ53" s="1314"/>
      <c r="AR53" s="1314"/>
      <c r="AS53" s="1314"/>
      <c r="AT53" s="1314"/>
      <c r="AU53" s="1314"/>
      <c r="AV53" s="1314"/>
      <c r="AW53" s="1314"/>
      <c r="AX53" s="1314"/>
      <c r="AY53" s="1314"/>
      <c r="AZ53" s="1314"/>
      <c r="BA53" s="1314"/>
      <c r="BB53" s="1314" t="s">
        <v>616</v>
      </c>
      <c r="BC53" s="1314"/>
      <c r="BD53" s="1314"/>
      <c r="BE53" s="1314"/>
      <c r="BF53" s="1314"/>
      <c r="BG53" s="1314"/>
      <c r="BH53" s="1314"/>
      <c r="BI53" s="1314"/>
      <c r="BJ53" s="1314"/>
      <c r="BK53" s="1314"/>
      <c r="BL53" s="1314"/>
      <c r="BM53" s="1314"/>
      <c r="BN53" s="1314"/>
      <c r="BO53" s="1314"/>
      <c r="BP53" s="1311">
        <v>60</v>
      </c>
      <c r="BQ53" s="1311"/>
      <c r="BR53" s="1311"/>
      <c r="BS53" s="1311"/>
      <c r="BT53" s="1311"/>
      <c r="BU53" s="1311"/>
      <c r="BV53" s="1311"/>
      <c r="BW53" s="1311"/>
      <c r="BX53" s="1311">
        <v>62.3</v>
      </c>
      <c r="BY53" s="1311"/>
      <c r="BZ53" s="1311"/>
      <c r="CA53" s="1311"/>
      <c r="CB53" s="1311"/>
      <c r="CC53" s="1311"/>
      <c r="CD53" s="1311"/>
      <c r="CE53" s="1311"/>
      <c r="CF53" s="1311">
        <v>65.400000000000006</v>
      </c>
      <c r="CG53" s="1311"/>
      <c r="CH53" s="1311"/>
      <c r="CI53" s="1311"/>
      <c r="CJ53" s="1311"/>
      <c r="CK53" s="1311"/>
      <c r="CL53" s="1311"/>
      <c r="CM53" s="1311"/>
      <c r="CN53" s="1311">
        <v>67.7</v>
      </c>
      <c r="CO53" s="1311"/>
      <c r="CP53" s="1311"/>
      <c r="CQ53" s="1311"/>
      <c r="CR53" s="1311"/>
      <c r="CS53" s="1311"/>
      <c r="CT53" s="1311"/>
      <c r="CU53" s="1311"/>
      <c r="CV53" s="1311">
        <v>69.400000000000006</v>
      </c>
      <c r="CW53" s="1311"/>
      <c r="CX53" s="1311"/>
      <c r="CY53" s="1311"/>
      <c r="CZ53" s="1311"/>
      <c r="DA53" s="1311"/>
      <c r="DB53" s="1311"/>
      <c r="DC53" s="1311"/>
    </row>
    <row r="54" spans="1:109">
      <c r="A54" s="405"/>
      <c r="B54" s="397"/>
      <c r="G54" s="1319"/>
      <c r="H54" s="1319"/>
      <c r="I54" s="1317"/>
      <c r="J54" s="1317"/>
      <c r="K54" s="1318"/>
      <c r="L54" s="1318"/>
      <c r="M54" s="1318"/>
      <c r="N54" s="1318"/>
      <c r="AM54" s="406"/>
      <c r="AN54" s="1314"/>
      <c r="AO54" s="1314"/>
      <c r="AP54" s="1314"/>
      <c r="AQ54" s="1314"/>
      <c r="AR54" s="1314"/>
      <c r="AS54" s="1314"/>
      <c r="AT54" s="1314"/>
      <c r="AU54" s="1314"/>
      <c r="AV54" s="1314"/>
      <c r="AW54" s="1314"/>
      <c r="AX54" s="1314"/>
      <c r="AY54" s="1314"/>
      <c r="AZ54" s="1314"/>
      <c r="BA54" s="1314"/>
      <c r="BB54" s="1314"/>
      <c r="BC54" s="1314"/>
      <c r="BD54" s="1314"/>
      <c r="BE54" s="1314"/>
      <c r="BF54" s="1314"/>
      <c r="BG54" s="1314"/>
      <c r="BH54" s="1314"/>
      <c r="BI54" s="1314"/>
      <c r="BJ54" s="1314"/>
      <c r="BK54" s="1314"/>
      <c r="BL54" s="1314"/>
      <c r="BM54" s="1314"/>
      <c r="BN54" s="1314"/>
      <c r="BO54" s="1314"/>
      <c r="BP54" s="1311"/>
      <c r="BQ54" s="1311"/>
      <c r="BR54" s="1311"/>
      <c r="BS54" s="1311"/>
      <c r="BT54" s="1311"/>
      <c r="BU54" s="1311"/>
      <c r="BV54" s="1311"/>
      <c r="BW54" s="1311"/>
      <c r="BX54" s="1311"/>
      <c r="BY54" s="1311"/>
      <c r="BZ54" s="1311"/>
      <c r="CA54" s="1311"/>
      <c r="CB54" s="1311"/>
      <c r="CC54" s="1311"/>
      <c r="CD54" s="1311"/>
      <c r="CE54" s="1311"/>
      <c r="CF54" s="1311"/>
      <c r="CG54" s="1311"/>
      <c r="CH54" s="1311"/>
      <c r="CI54" s="1311"/>
      <c r="CJ54" s="1311"/>
      <c r="CK54" s="1311"/>
      <c r="CL54" s="1311"/>
      <c r="CM54" s="1311"/>
      <c r="CN54" s="1311"/>
      <c r="CO54" s="1311"/>
      <c r="CP54" s="1311"/>
      <c r="CQ54" s="1311"/>
      <c r="CR54" s="1311"/>
      <c r="CS54" s="1311"/>
      <c r="CT54" s="1311"/>
      <c r="CU54" s="1311"/>
      <c r="CV54" s="1311"/>
      <c r="CW54" s="1311"/>
      <c r="CX54" s="1311"/>
      <c r="CY54" s="1311"/>
      <c r="CZ54" s="1311"/>
      <c r="DA54" s="1311"/>
      <c r="DB54" s="1311"/>
      <c r="DC54" s="1311"/>
    </row>
    <row r="55" spans="1:109">
      <c r="A55" s="405"/>
      <c r="B55" s="397"/>
      <c r="G55" s="1317"/>
      <c r="H55" s="1317"/>
      <c r="I55" s="1317"/>
      <c r="J55" s="1317"/>
      <c r="K55" s="1318"/>
      <c r="L55" s="1318"/>
      <c r="M55" s="1318"/>
      <c r="N55" s="1318"/>
      <c r="AN55" s="1316" t="s">
        <v>617</v>
      </c>
      <c r="AO55" s="1316"/>
      <c r="AP55" s="1316"/>
      <c r="AQ55" s="1316"/>
      <c r="AR55" s="1316"/>
      <c r="AS55" s="1316"/>
      <c r="AT55" s="1316"/>
      <c r="AU55" s="1316"/>
      <c r="AV55" s="1316"/>
      <c r="AW55" s="1316"/>
      <c r="AX55" s="1316"/>
      <c r="AY55" s="1316"/>
      <c r="AZ55" s="1316"/>
      <c r="BA55" s="1316"/>
      <c r="BB55" s="1314" t="s">
        <v>615</v>
      </c>
      <c r="BC55" s="1314"/>
      <c r="BD55" s="1314"/>
      <c r="BE55" s="1314"/>
      <c r="BF55" s="1314"/>
      <c r="BG55" s="1314"/>
      <c r="BH55" s="1314"/>
      <c r="BI55" s="1314"/>
      <c r="BJ55" s="1314"/>
      <c r="BK55" s="1314"/>
      <c r="BL55" s="1314"/>
      <c r="BM55" s="1314"/>
      <c r="BN55" s="1314"/>
      <c r="BO55" s="1314"/>
      <c r="BP55" s="1311">
        <v>38.5</v>
      </c>
      <c r="BQ55" s="1311"/>
      <c r="BR55" s="1311"/>
      <c r="BS55" s="1311"/>
      <c r="BT55" s="1311"/>
      <c r="BU55" s="1311"/>
      <c r="BV55" s="1311"/>
      <c r="BW55" s="1311"/>
      <c r="BX55" s="1311">
        <v>32.799999999999997</v>
      </c>
      <c r="BY55" s="1311"/>
      <c r="BZ55" s="1311"/>
      <c r="CA55" s="1311"/>
      <c r="CB55" s="1311"/>
      <c r="CC55" s="1311"/>
      <c r="CD55" s="1311"/>
      <c r="CE55" s="1311"/>
      <c r="CF55" s="1311">
        <v>20.9</v>
      </c>
      <c r="CG55" s="1311"/>
      <c r="CH55" s="1311"/>
      <c r="CI55" s="1311"/>
      <c r="CJ55" s="1311"/>
      <c r="CK55" s="1311"/>
      <c r="CL55" s="1311"/>
      <c r="CM55" s="1311"/>
      <c r="CN55" s="1311">
        <v>21</v>
      </c>
      <c r="CO55" s="1311"/>
      <c r="CP55" s="1311"/>
      <c r="CQ55" s="1311"/>
      <c r="CR55" s="1311"/>
      <c r="CS55" s="1311"/>
      <c r="CT55" s="1311"/>
      <c r="CU55" s="1311"/>
      <c r="CV55" s="1311">
        <v>23.5</v>
      </c>
      <c r="CW55" s="1311"/>
      <c r="CX55" s="1311"/>
      <c r="CY55" s="1311"/>
      <c r="CZ55" s="1311"/>
      <c r="DA55" s="1311"/>
      <c r="DB55" s="1311"/>
      <c r="DC55" s="1311"/>
    </row>
    <row r="56" spans="1:109">
      <c r="A56" s="405"/>
      <c r="B56" s="397"/>
      <c r="G56" s="1317"/>
      <c r="H56" s="1317"/>
      <c r="I56" s="1317"/>
      <c r="J56" s="1317"/>
      <c r="K56" s="1318"/>
      <c r="L56" s="1318"/>
      <c r="M56" s="1318"/>
      <c r="N56" s="1318"/>
      <c r="AN56" s="1316"/>
      <c r="AO56" s="1316"/>
      <c r="AP56" s="1316"/>
      <c r="AQ56" s="1316"/>
      <c r="AR56" s="1316"/>
      <c r="AS56" s="1316"/>
      <c r="AT56" s="1316"/>
      <c r="AU56" s="1316"/>
      <c r="AV56" s="1316"/>
      <c r="AW56" s="1316"/>
      <c r="AX56" s="1316"/>
      <c r="AY56" s="1316"/>
      <c r="AZ56" s="1316"/>
      <c r="BA56" s="1316"/>
      <c r="BB56" s="1314"/>
      <c r="BC56" s="1314"/>
      <c r="BD56" s="1314"/>
      <c r="BE56" s="1314"/>
      <c r="BF56" s="1314"/>
      <c r="BG56" s="1314"/>
      <c r="BH56" s="1314"/>
      <c r="BI56" s="1314"/>
      <c r="BJ56" s="1314"/>
      <c r="BK56" s="1314"/>
      <c r="BL56" s="1314"/>
      <c r="BM56" s="1314"/>
      <c r="BN56" s="1314"/>
      <c r="BO56" s="1314"/>
      <c r="BP56" s="1311"/>
      <c r="BQ56" s="1311"/>
      <c r="BR56" s="1311"/>
      <c r="BS56" s="1311"/>
      <c r="BT56" s="1311"/>
      <c r="BU56" s="1311"/>
      <c r="BV56" s="1311"/>
      <c r="BW56" s="1311"/>
      <c r="BX56" s="1311"/>
      <c r="BY56" s="1311"/>
      <c r="BZ56" s="1311"/>
      <c r="CA56" s="1311"/>
      <c r="CB56" s="1311"/>
      <c r="CC56" s="1311"/>
      <c r="CD56" s="1311"/>
      <c r="CE56" s="1311"/>
      <c r="CF56" s="1311"/>
      <c r="CG56" s="1311"/>
      <c r="CH56" s="1311"/>
      <c r="CI56" s="1311"/>
      <c r="CJ56" s="1311"/>
      <c r="CK56" s="1311"/>
      <c r="CL56" s="1311"/>
      <c r="CM56" s="1311"/>
      <c r="CN56" s="1311"/>
      <c r="CO56" s="1311"/>
      <c r="CP56" s="1311"/>
      <c r="CQ56" s="1311"/>
      <c r="CR56" s="1311"/>
      <c r="CS56" s="1311"/>
      <c r="CT56" s="1311"/>
      <c r="CU56" s="1311"/>
      <c r="CV56" s="1311"/>
      <c r="CW56" s="1311"/>
      <c r="CX56" s="1311"/>
      <c r="CY56" s="1311"/>
      <c r="CZ56" s="1311"/>
      <c r="DA56" s="1311"/>
      <c r="DB56" s="1311"/>
      <c r="DC56" s="1311"/>
    </row>
    <row r="57" spans="1:109" s="405" customFormat="1">
      <c r="B57" s="409"/>
      <c r="G57" s="1317"/>
      <c r="H57" s="1317"/>
      <c r="I57" s="1312"/>
      <c r="J57" s="1312"/>
      <c r="K57" s="1318"/>
      <c r="L57" s="1318"/>
      <c r="M57" s="1318"/>
      <c r="N57" s="1318"/>
      <c r="AM57" s="390"/>
      <c r="AN57" s="1316"/>
      <c r="AO57" s="1316"/>
      <c r="AP57" s="1316"/>
      <c r="AQ57" s="1316"/>
      <c r="AR57" s="1316"/>
      <c r="AS57" s="1316"/>
      <c r="AT57" s="1316"/>
      <c r="AU57" s="1316"/>
      <c r="AV57" s="1316"/>
      <c r="AW57" s="1316"/>
      <c r="AX57" s="1316"/>
      <c r="AY57" s="1316"/>
      <c r="AZ57" s="1316"/>
      <c r="BA57" s="1316"/>
      <c r="BB57" s="1314" t="s">
        <v>616</v>
      </c>
      <c r="BC57" s="1314"/>
      <c r="BD57" s="1314"/>
      <c r="BE57" s="1314"/>
      <c r="BF57" s="1314"/>
      <c r="BG57" s="1314"/>
      <c r="BH57" s="1314"/>
      <c r="BI57" s="1314"/>
      <c r="BJ57" s="1314"/>
      <c r="BK57" s="1314"/>
      <c r="BL57" s="1314"/>
      <c r="BM57" s="1314"/>
      <c r="BN57" s="1314"/>
      <c r="BO57" s="1314"/>
      <c r="BP57" s="1311">
        <v>57.6</v>
      </c>
      <c r="BQ57" s="1311"/>
      <c r="BR57" s="1311"/>
      <c r="BS57" s="1311"/>
      <c r="BT57" s="1311"/>
      <c r="BU57" s="1311"/>
      <c r="BV57" s="1311"/>
      <c r="BW57" s="1311"/>
      <c r="BX57" s="1311">
        <v>58.9</v>
      </c>
      <c r="BY57" s="1311"/>
      <c r="BZ57" s="1311"/>
      <c r="CA57" s="1311"/>
      <c r="CB57" s="1311"/>
      <c r="CC57" s="1311"/>
      <c r="CD57" s="1311"/>
      <c r="CE57" s="1311"/>
      <c r="CF57" s="1311">
        <v>60.5</v>
      </c>
      <c r="CG57" s="1311"/>
      <c r="CH57" s="1311"/>
      <c r="CI57" s="1311"/>
      <c r="CJ57" s="1311"/>
      <c r="CK57" s="1311"/>
      <c r="CL57" s="1311"/>
      <c r="CM57" s="1311"/>
      <c r="CN57" s="1311">
        <v>61.2</v>
      </c>
      <c r="CO57" s="1311"/>
      <c r="CP57" s="1311"/>
      <c r="CQ57" s="1311"/>
      <c r="CR57" s="1311"/>
      <c r="CS57" s="1311"/>
      <c r="CT57" s="1311"/>
      <c r="CU57" s="1311"/>
      <c r="CV57" s="1311">
        <v>61.8</v>
      </c>
      <c r="CW57" s="1311"/>
      <c r="CX57" s="1311"/>
      <c r="CY57" s="1311"/>
      <c r="CZ57" s="1311"/>
      <c r="DA57" s="1311"/>
      <c r="DB57" s="1311"/>
      <c r="DC57" s="1311"/>
      <c r="DD57" s="410"/>
      <c r="DE57" s="409"/>
    </row>
    <row r="58" spans="1:109" s="405" customFormat="1">
      <c r="A58" s="390"/>
      <c r="B58" s="409"/>
      <c r="G58" s="1317"/>
      <c r="H58" s="1317"/>
      <c r="I58" s="1312"/>
      <c r="J58" s="1312"/>
      <c r="K58" s="1318"/>
      <c r="L58" s="1318"/>
      <c r="M58" s="1318"/>
      <c r="N58" s="1318"/>
      <c r="AM58" s="390"/>
      <c r="AN58" s="1316"/>
      <c r="AO58" s="1316"/>
      <c r="AP58" s="1316"/>
      <c r="AQ58" s="1316"/>
      <c r="AR58" s="1316"/>
      <c r="AS58" s="1316"/>
      <c r="AT58" s="1316"/>
      <c r="AU58" s="1316"/>
      <c r="AV58" s="1316"/>
      <c r="AW58" s="1316"/>
      <c r="AX58" s="1316"/>
      <c r="AY58" s="1316"/>
      <c r="AZ58" s="1316"/>
      <c r="BA58" s="1316"/>
      <c r="BB58" s="1314"/>
      <c r="BC58" s="1314"/>
      <c r="BD58" s="1314"/>
      <c r="BE58" s="1314"/>
      <c r="BF58" s="1314"/>
      <c r="BG58" s="1314"/>
      <c r="BH58" s="1314"/>
      <c r="BI58" s="1314"/>
      <c r="BJ58" s="1314"/>
      <c r="BK58" s="1314"/>
      <c r="BL58" s="1314"/>
      <c r="BM58" s="1314"/>
      <c r="BN58" s="1314"/>
      <c r="BO58" s="1314"/>
      <c r="BP58" s="1311"/>
      <c r="BQ58" s="1311"/>
      <c r="BR58" s="1311"/>
      <c r="BS58" s="1311"/>
      <c r="BT58" s="1311"/>
      <c r="BU58" s="1311"/>
      <c r="BV58" s="1311"/>
      <c r="BW58" s="1311"/>
      <c r="BX58" s="1311"/>
      <c r="BY58" s="1311"/>
      <c r="BZ58" s="1311"/>
      <c r="CA58" s="1311"/>
      <c r="CB58" s="1311"/>
      <c r="CC58" s="1311"/>
      <c r="CD58" s="1311"/>
      <c r="CE58" s="1311"/>
      <c r="CF58" s="1311"/>
      <c r="CG58" s="1311"/>
      <c r="CH58" s="1311"/>
      <c r="CI58" s="1311"/>
      <c r="CJ58" s="1311"/>
      <c r="CK58" s="1311"/>
      <c r="CL58" s="1311"/>
      <c r="CM58" s="1311"/>
      <c r="CN58" s="1311"/>
      <c r="CO58" s="1311"/>
      <c r="CP58" s="1311"/>
      <c r="CQ58" s="1311"/>
      <c r="CR58" s="1311"/>
      <c r="CS58" s="1311"/>
      <c r="CT58" s="1311"/>
      <c r="CU58" s="1311"/>
      <c r="CV58" s="1311"/>
      <c r="CW58" s="1311"/>
      <c r="CX58" s="1311"/>
      <c r="CY58" s="1311"/>
      <c r="CZ58" s="1311"/>
      <c r="DA58" s="1311"/>
      <c r="DB58" s="1311"/>
      <c r="DC58" s="1311"/>
      <c r="DD58" s="410"/>
      <c r="DE58" s="409"/>
    </row>
    <row r="59" spans="1:109" s="405" customFormat="1">
      <c r="A59" s="390"/>
      <c r="B59" s="409"/>
      <c r="K59" s="411"/>
      <c r="L59" s="411"/>
      <c r="M59" s="411"/>
      <c r="N59" s="411"/>
      <c r="AQ59" s="411"/>
      <c r="AR59" s="411"/>
      <c r="AS59" s="411"/>
      <c r="AT59" s="411"/>
      <c r="BC59" s="411"/>
      <c r="BD59" s="411"/>
      <c r="BE59" s="411"/>
      <c r="BF59" s="411"/>
      <c r="BO59" s="411"/>
      <c r="BP59" s="411"/>
      <c r="BQ59" s="411"/>
      <c r="BR59" s="411"/>
      <c r="CA59" s="411"/>
      <c r="CB59" s="411"/>
      <c r="CC59" s="411"/>
      <c r="CD59" s="411"/>
      <c r="CM59" s="411"/>
      <c r="CN59" s="411"/>
      <c r="CO59" s="411"/>
      <c r="CP59" s="411"/>
      <c r="CY59" s="411"/>
      <c r="CZ59" s="411"/>
      <c r="DA59" s="411"/>
      <c r="DB59" s="411"/>
      <c r="DC59" s="411"/>
      <c r="DD59" s="410"/>
      <c r="DE59" s="409"/>
    </row>
    <row r="60" spans="1:109" s="405" customFormat="1">
      <c r="A60" s="390"/>
      <c r="B60" s="409"/>
      <c r="K60" s="411"/>
      <c r="L60" s="411"/>
      <c r="M60" s="411"/>
      <c r="N60" s="411"/>
      <c r="AQ60" s="411"/>
      <c r="AR60" s="411"/>
      <c r="AS60" s="411"/>
      <c r="AT60" s="411"/>
      <c r="BC60" s="411"/>
      <c r="BD60" s="411"/>
      <c r="BE60" s="411"/>
      <c r="BF60" s="411"/>
      <c r="BO60" s="411"/>
      <c r="BP60" s="411"/>
      <c r="BQ60" s="411"/>
      <c r="BR60" s="411"/>
      <c r="CA60" s="411"/>
      <c r="CB60" s="411"/>
      <c r="CC60" s="411"/>
      <c r="CD60" s="411"/>
      <c r="CM60" s="411"/>
      <c r="CN60" s="411"/>
      <c r="CO60" s="411"/>
      <c r="CP60" s="411"/>
      <c r="CY60" s="411"/>
      <c r="CZ60" s="411"/>
      <c r="DA60" s="411"/>
      <c r="DB60" s="411"/>
      <c r="DC60" s="411"/>
      <c r="DD60" s="410"/>
      <c r="DE60" s="409"/>
    </row>
    <row r="61" spans="1:109" s="405" customFormat="1">
      <c r="A61" s="390"/>
      <c r="B61" s="412"/>
      <c r="C61" s="413"/>
      <c r="D61" s="413"/>
      <c r="E61" s="413"/>
      <c r="F61" s="413"/>
      <c r="G61" s="413"/>
      <c r="H61" s="413"/>
      <c r="I61" s="413"/>
      <c r="J61" s="413"/>
      <c r="K61" s="413"/>
      <c r="L61" s="413"/>
      <c r="M61" s="414"/>
      <c r="N61" s="414"/>
      <c r="O61" s="413"/>
      <c r="P61" s="413"/>
      <c r="Q61" s="413"/>
      <c r="R61" s="413"/>
      <c r="S61" s="413"/>
      <c r="T61" s="413"/>
      <c r="U61" s="413"/>
      <c r="V61" s="413"/>
      <c r="W61" s="413"/>
      <c r="X61" s="413"/>
      <c r="Y61" s="413"/>
      <c r="Z61" s="413"/>
      <c r="AA61" s="413"/>
      <c r="AB61" s="413"/>
      <c r="AC61" s="413"/>
      <c r="AD61" s="413"/>
      <c r="AE61" s="413"/>
      <c r="AF61" s="413"/>
      <c r="AG61" s="413"/>
      <c r="AH61" s="413"/>
      <c r="AI61" s="413"/>
      <c r="AJ61" s="413"/>
      <c r="AK61" s="413"/>
      <c r="AL61" s="413"/>
      <c r="AM61" s="413"/>
      <c r="AN61" s="413"/>
      <c r="AO61" s="413"/>
      <c r="AP61" s="413"/>
      <c r="AQ61" s="413"/>
      <c r="AR61" s="413"/>
      <c r="AS61" s="414"/>
      <c r="AT61" s="414"/>
      <c r="AU61" s="413"/>
      <c r="AV61" s="413"/>
      <c r="AW61" s="413"/>
      <c r="AX61" s="413"/>
      <c r="AY61" s="413"/>
      <c r="AZ61" s="413"/>
      <c r="BA61" s="413"/>
      <c r="BB61" s="413"/>
      <c r="BC61" s="413"/>
      <c r="BD61" s="413"/>
      <c r="BE61" s="414"/>
      <c r="BF61" s="414"/>
      <c r="BG61" s="413"/>
      <c r="BH61" s="413"/>
      <c r="BI61" s="413"/>
      <c r="BJ61" s="413"/>
      <c r="BK61" s="413"/>
      <c r="BL61" s="413"/>
      <c r="BM61" s="413"/>
      <c r="BN61" s="413"/>
      <c r="BO61" s="413"/>
      <c r="BP61" s="413"/>
      <c r="BQ61" s="414"/>
      <c r="BR61" s="414"/>
      <c r="BS61" s="413"/>
      <c r="BT61" s="413"/>
      <c r="BU61" s="413"/>
      <c r="BV61" s="413"/>
      <c r="BW61" s="413"/>
      <c r="BX61" s="413"/>
      <c r="BY61" s="413"/>
      <c r="BZ61" s="413"/>
      <c r="CA61" s="413"/>
      <c r="CB61" s="413"/>
      <c r="CC61" s="414"/>
      <c r="CD61" s="414"/>
      <c r="CE61" s="413"/>
      <c r="CF61" s="413"/>
      <c r="CG61" s="413"/>
      <c r="CH61" s="413"/>
      <c r="CI61" s="413"/>
      <c r="CJ61" s="413"/>
      <c r="CK61" s="413"/>
      <c r="CL61" s="413"/>
      <c r="CM61" s="413"/>
      <c r="CN61" s="413"/>
      <c r="CO61" s="414"/>
      <c r="CP61" s="414"/>
      <c r="CQ61" s="413"/>
      <c r="CR61" s="413"/>
      <c r="CS61" s="413"/>
      <c r="CT61" s="413"/>
      <c r="CU61" s="413"/>
      <c r="CV61" s="413"/>
      <c r="CW61" s="413"/>
      <c r="CX61" s="413"/>
      <c r="CY61" s="413"/>
      <c r="CZ61" s="413"/>
      <c r="DA61" s="414"/>
      <c r="DB61" s="414"/>
      <c r="DC61" s="414"/>
      <c r="DD61" s="415"/>
      <c r="DE61" s="409"/>
    </row>
    <row r="62" spans="1:109">
      <c r="B62" s="402"/>
      <c r="C62" s="402"/>
      <c r="D62" s="402"/>
      <c r="E62" s="402"/>
      <c r="F62" s="402"/>
      <c r="G62" s="402"/>
      <c r="H62" s="402"/>
      <c r="I62" s="402"/>
      <c r="J62" s="402"/>
      <c r="K62" s="402"/>
      <c r="L62" s="402"/>
      <c r="M62" s="402"/>
      <c r="N62" s="402"/>
      <c r="O62" s="402"/>
      <c r="P62" s="402"/>
      <c r="Q62" s="402"/>
      <c r="R62" s="402"/>
      <c r="S62" s="402"/>
      <c r="T62" s="402"/>
      <c r="U62" s="402"/>
      <c r="V62" s="402"/>
      <c r="W62" s="402"/>
      <c r="X62" s="402"/>
      <c r="Y62" s="402"/>
      <c r="Z62" s="402"/>
      <c r="AA62" s="402"/>
      <c r="AB62" s="402"/>
      <c r="AC62" s="402"/>
      <c r="AD62" s="402"/>
      <c r="AE62" s="402"/>
      <c r="AF62" s="402"/>
      <c r="AG62" s="402"/>
      <c r="AH62" s="402"/>
      <c r="AI62" s="402"/>
      <c r="AJ62" s="402"/>
      <c r="AK62" s="402"/>
      <c r="AL62" s="402"/>
      <c r="AM62" s="402"/>
      <c r="AN62" s="402"/>
      <c r="AO62" s="402"/>
      <c r="AP62" s="402"/>
      <c r="AQ62" s="402"/>
      <c r="AR62" s="402"/>
      <c r="AS62" s="402"/>
      <c r="AT62" s="402"/>
      <c r="AU62" s="402"/>
      <c r="AV62" s="402"/>
      <c r="AW62" s="402"/>
      <c r="AX62" s="402"/>
      <c r="AY62" s="402"/>
      <c r="AZ62" s="402"/>
      <c r="BA62" s="402"/>
      <c r="BB62" s="402"/>
      <c r="BC62" s="402"/>
      <c r="BD62" s="402"/>
      <c r="BE62" s="402"/>
      <c r="BF62" s="402"/>
      <c r="BG62" s="402"/>
      <c r="BH62" s="402"/>
      <c r="BI62" s="402"/>
      <c r="BJ62" s="402"/>
      <c r="BK62" s="402"/>
      <c r="BL62" s="402"/>
      <c r="BM62" s="402"/>
      <c r="BN62" s="402"/>
      <c r="BO62" s="402"/>
      <c r="BP62" s="402"/>
      <c r="BQ62" s="402"/>
      <c r="BR62" s="402"/>
      <c r="BS62" s="402"/>
      <c r="BT62" s="402"/>
      <c r="BU62" s="402"/>
      <c r="BV62" s="402"/>
      <c r="BW62" s="402"/>
      <c r="BX62" s="402"/>
      <c r="BY62" s="402"/>
      <c r="BZ62" s="402"/>
      <c r="CA62" s="402"/>
      <c r="CB62" s="402"/>
      <c r="CC62" s="402"/>
      <c r="CD62" s="402"/>
      <c r="CE62" s="402"/>
      <c r="CF62" s="402"/>
      <c r="CG62" s="402"/>
      <c r="CH62" s="402"/>
      <c r="CI62" s="402"/>
      <c r="CJ62" s="402"/>
      <c r="CK62" s="402"/>
      <c r="CL62" s="402"/>
      <c r="CM62" s="402"/>
      <c r="CN62" s="402"/>
      <c r="CO62" s="402"/>
      <c r="CP62" s="402"/>
      <c r="CQ62" s="402"/>
      <c r="CR62" s="402"/>
      <c r="CS62" s="402"/>
      <c r="CT62" s="402"/>
      <c r="CU62" s="402"/>
      <c r="CV62" s="402"/>
      <c r="CW62" s="402"/>
      <c r="CX62" s="402"/>
      <c r="CY62" s="402"/>
      <c r="CZ62" s="402"/>
      <c r="DA62" s="402"/>
      <c r="DB62" s="402"/>
      <c r="DC62" s="402"/>
      <c r="DD62" s="402"/>
      <c r="DE62" s="390"/>
    </row>
    <row r="63" spans="1:109" ht="17.25">
      <c r="B63" s="416" t="s">
        <v>618</v>
      </c>
    </row>
    <row r="64" spans="1:109">
      <c r="B64" s="397"/>
      <c r="G64" s="404"/>
      <c r="I64" s="417"/>
      <c r="J64" s="417"/>
      <c r="K64" s="417"/>
      <c r="L64" s="417"/>
      <c r="M64" s="417"/>
      <c r="N64" s="418"/>
      <c r="AM64" s="404"/>
      <c r="AN64" s="404" t="s">
        <v>611</v>
      </c>
      <c r="AP64" s="405"/>
      <c r="AQ64" s="405"/>
      <c r="AR64" s="405"/>
      <c r="AY64" s="404"/>
      <c r="BA64" s="405"/>
      <c r="BB64" s="405"/>
      <c r="BC64" s="405"/>
      <c r="BK64" s="404"/>
      <c r="BM64" s="405"/>
      <c r="BN64" s="405"/>
      <c r="BO64" s="405"/>
      <c r="BW64" s="404"/>
      <c r="BY64" s="405"/>
      <c r="BZ64" s="405"/>
      <c r="CA64" s="405"/>
      <c r="CI64" s="404"/>
      <c r="CK64" s="405"/>
      <c r="CL64" s="405"/>
      <c r="CM64" s="405"/>
      <c r="CU64" s="404"/>
      <c r="CW64" s="405"/>
      <c r="CX64" s="405"/>
      <c r="CY64" s="405"/>
    </row>
    <row r="65" spans="2:107">
      <c r="B65" s="397"/>
      <c r="AN65" s="1323" t="s">
        <v>619</v>
      </c>
      <c r="AO65" s="1324"/>
      <c r="AP65" s="1324"/>
      <c r="AQ65" s="1324"/>
      <c r="AR65" s="1324"/>
      <c r="AS65" s="1324"/>
      <c r="AT65" s="1324"/>
      <c r="AU65" s="1324"/>
      <c r="AV65" s="1324"/>
      <c r="AW65" s="1324"/>
      <c r="AX65" s="1324"/>
      <c r="AY65" s="1324"/>
      <c r="AZ65" s="1324"/>
      <c r="BA65" s="1324"/>
      <c r="BB65" s="1324"/>
      <c r="BC65" s="1324"/>
      <c r="BD65" s="1324"/>
      <c r="BE65" s="1324"/>
      <c r="BF65" s="1324"/>
      <c r="BG65" s="1324"/>
      <c r="BH65" s="1324"/>
      <c r="BI65" s="1324"/>
      <c r="BJ65" s="1324"/>
      <c r="BK65" s="1324"/>
      <c r="BL65" s="1324"/>
      <c r="BM65" s="1324"/>
      <c r="BN65" s="1324"/>
      <c r="BO65" s="1324"/>
      <c r="BP65" s="1324"/>
      <c r="BQ65" s="1324"/>
      <c r="BR65" s="1324"/>
      <c r="BS65" s="1324"/>
      <c r="BT65" s="1324"/>
      <c r="BU65" s="1324"/>
      <c r="BV65" s="1324"/>
      <c r="BW65" s="1324"/>
      <c r="BX65" s="1324"/>
      <c r="BY65" s="1324"/>
      <c r="BZ65" s="1324"/>
      <c r="CA65" s="1324"/>
      <c r="CB65" s="1324"/>
      <c r="CC65" s="1324"/>
      <c r="CD65" s="1324"/>
      <c r="CE65" s="1324"/>
      <c r="CF65" s="1324"/>
      <c r="CG65" s="1324"/>
      <c r="CH65" s="1324"/>
      <c r="CI65" s="1324"/>
      <c r="CJ65" s="1324"/>
      <c r="CK65" s="1324"/>
      <c r="CL65" s="1324"/>
      <c r="CM65" s="1324"/>
      <c r="CN65" s="1324"/>
      <c r="CO65" s="1324"/>
      <c r="CP65" s="1324"/>
      <c r="CQ65" s="1324"/>
      <c r="CR65" s="1324"/>
      <c r="CS65" s="1324"/>
      <c r="CT65" s="1324"/>
      <c r="CU65" s="1324"/>
      <c r="CV65" s="1324"/>
      <c r="CW65" s="1324"/>
      <c r="CX65" s="1324"/>
      <c r="CY65" s="1324"/>
      <c r="CZ65" s="1324"/>
      <c r="DA65" s="1324"/>
      <c r="DB65" s="1324"/>
      <c r="DC65" s="1325"/>
    </row>
    <row r="66" spans="2:107">
      <c r="B66" s="397"/>
      <c r="AN66" s="1326"/>
      <c r="AO66" s="1327"/>
      <c r="AP66" s="1327"/>
      <c r="AQ66" s="1327"/>
      <c r="AR66" s="1327"/>
      <c r="AS66" s="1327"/>
      <c r="AT66" s="1327"/>
      <c r="AU66" s="1327"/>
      <c r="AV66" s="1327"/>
      <c r="AW66" s="1327"/>
      <c r="AX66" s="1327"/>
      <c r="AY66" s="1327"/>
      <c r="AZ66" s="1327"/>
      <c r="BA66" s="1327"/>
      <c r="BB66" s="1327"/>
      <c r="BC66" s="1327"/>
      <c r="BD66" s="1327"/>
      <c r="BE66" s="1327"/>
      <c r="BF66" s="1327"/>
      <c r="BG66" s="1327"/>
      <c r="BH66" s="1327"/>
      <c r="BI66" s="1327"/>
      <c r="BJ66" s="1327"/>
      <c r="BK66" s="1327"/>
      <c r="BL66" s="1327"/>
      <c r="BM66" s="1327"/>
      <c r="BN66" s="1327"/>
      <c r="BO66" s="1327"/>
      <c r="BP66" s="1327"/>
      <c r="BQ66" s="1327"/>
      <c r="BR66" s="1327"/>
      <c r="BS66" s="1327"/>
      <c r="BT66" s="1327"/>
      <c r="BU66" s="1327"/>
      <c r="BV66" s="1327"/>
      <c r="BW66" s="1327"/>
      <c r="BX66" s="1327"/>
      <c r="BY66" s="1327"/>
      <c r="BZ66" s="1327"/>
      <c r="CA66" s="1327"/>
      <c r="CB66" s="1327"/>
      <c r="CC66" s="1327"/>
      <c r="CD66" s="1327"/>
      <c r="CE66" s="1327"/>
      <c r="CF66" s="1327"/>
      <c r="CG66" s="1327"/>
      <c r="CH66" s="1327"/>
      <c r="CI66" s="1327"/>
      <c r="CJ66" s="1327"/>
      <c r="CK66" s="1327"/>
      <c r="CL66" s="1327"/>
      <c r="CM66" s="1327"/>
      <c r="CN66" s="1327"/>
      <c r="CO66" s="1327"/>
      <c r="CP66" s="1327"/>
      <c r="CQ66" s="1327"/>
      <c r="CR66" s="1327"/>
      <c r="CS66" s="1327"/>
      <c r="CT66" s="1327"/>
      <c r="CU66" s="1327"/>
      <c r="CV66" s="1327"/>
      <c r="CW66" s="1327"/>
      <c r="CX66" s="1327"/>
      <c r="CY66" s="1327"/>
      <c r="CZ66" s="1327"/>
      <c r="DA66" s="1327"/>
      <c r="DB66" s="1327"/>
      <c r="DC66" s="1328"/>
    </row>
    <row r="67" spans="2:107">
      <c r="B67" s="397"/>
      <c r="AN67" s="1326"/>
      <c r="AO67" s="1327"/>
      <c r="AP67" s="1327"/>
      <c r="AQ67" s="1327"/>
      <c r="AR67" s="1327"/>
      <c r="AS67" s="1327"/>
      <c r="AT67" s="1327"/>
      <c r="AU67" s="1327"/>
      <c r="AV67" s="1327"/>
      <c r="AW67" s="1327"/>
      <c r="AX67" s="1327"/>
      <c r="AY67" s="1327"/>
      <c r="AZ67" s="1327"/>
      <c r="BA67" s="1327"/>
      <c r="BB67" s="1327"/>
      <c r="BC67" s="1327"/>
      <c r="BD67" s="1327"/>
      <c r="BE67" s="1327"/>
      <c r="BF67" s="1327"/>
      <c r="BG67" s="1327"/>
      <c r="BH67" s="1327"/>
      <c r="BI67" s="1327"/>
      <c r="BJ67" s="1327"/>
      <c r="BK67" s="1327"/>
      <c r="BL67" s="1327"/>
      <c r="BM67" s="1327"/>
      <c r="BN67" s="1327"/>
      <c r="BO67" s="1327"/>
      <c r="BP67" s="1327"/>
      <c r="BQ67" s="1327"/>
      <c r="BR67" s="1327"/>
      <c r="BS67" s="1327"/>
      <c r="BT67" s="1327"/>
      <c r="BU67" s="1327"/>
      <c r="BV67" s="1327"/>
      <c r="BW67" s="1327"/>
      <c r="BX67" s="1327"/>
      <c r="BY67" s="1327"/>
      <c r="BZ67" s="1327"/>
      <c r="CA67" s="1327"/>
      <c r="CB67" s="1327"/>
      <c r="CC67" s="1327"/>
      <c r="CD67" s="1327"/>
      <c r="CE67" s="1327"/>
      <c r="CF67" s="1327"/>
      <c r="CG67" s="1327"/>
      <c r="CH67" s="1327"/>
      <c r="CI67" s="1327"/>
      <c r="CJ67" s="1327"/>
      <c r="CK67" s="1327"/>
      <c r="CL67" s="1327"/>
      <c r="CM67" s="1327"/>
      <c r="CN67" s="1327"/>
      <c r="CO67" s="1327"/>
      <c r="CP67" s="1327"/>
      <c r="CQ67" s="1327"/>
      <c r="CR67" s="1327"/>
      <c r="CS67" s="1327"/>
      <c r="CT67" s="1327"/>
      <c r="CU67" s="1327"/>
      <c r="CV67" s="1327"/>
      <c r="CW67" s="1327"/>
      <c r="CX67" s="1327"/>
      <c r="CY67" s="1327"/>
      <c r="CZ67" s="1327"/>
      <c r="DA67" s="1327"/>
      <c r="DB67" s="1327"/>
      <c r="DC67" s="1328"/>
    </row>
    <row r="68" spans="2:107">
      <c r="B68" s="397"/>
      <c r="AN68" s="1326"/>
      <c r="AO68" s="1327"/>
      <c r="AP68" s="1327"/>
      <c r="AQ68" s="1327"/>
      <c r="AR68" s="1327"/>
      <c r="AS68" s="1327"/>
      <c r="AT68" s="1327"/>
      <c r="AU68" s="1327"/>
      <c r="AV68" s="1327"/>
      <c r="AW68" s="1327"/>
      <c r="AX68" s="1327"/>
      <c r="AY68" s="1327"/>
      <c r="AZ68" s="1327"/>
      <c r="BA68" s="1327"/>
      <c r="BB68" s="1327"/>
      <c r="BC68" s="1327"/>
      <c r="BD68" s="1327"/>
      <c r="BE68" s="1327"/>
      <c r="BF68" s="1327"/>
      <c r="BG68" s="1327"/>
      <c r="BH68" s="1327"/>
      <c r="BI68" s="1327"/>
      <c r="BJ68" s="1327"/>
      <c r="BK68" s="1327"/>
      <c r="BL68" s="1327"/>
      <c r="BM68" s="1327"/>
      <c r="BN68" s="1327"/>
      <c r="BO68" s="1327"/>
      <c r="BP68" s="1327"/>
      <c r="BQ68" s="1327"/>
      <c r="BR68" s="1327"/>
      <c r="BS68" s="1327"/>
      <c r="BT68" s="1327"/>
      <c r="BU68" s="1327"/>
      <c r="BV68" s="1327"/>
      <c r="BW68" s="1327"/>
      <c r="BX68" s="1327"/>
      <c r="BY68" s="1327"/>
      <c r="BZ68" s="1327"/>
      <c r="CA68" s="1327"/>
      <c r="CB68" s="1327"/>
      <c r="CC68" s="1327"/>
      <c r="CD68" s="1327"/>
      <c r="CE68" s="1327"/>
      <c r="CF68" s="1327"/>
      <c r="CG68" s="1327"/>
      <c r="CH68" s="1327"/>
      <c r="CI68" s="1327"/>
      <c r="CJ68" s="1327"/>
      <c r="CK68" s="1327"/>
      <c r="CL68" s="1327"/>
      <c r="CM68" s="1327"/>
      <c r="CN68" s="1327"/>
      <c r="CO68" s="1327"/>
      <c r="CP68" s="1327"/>
      <c r="CQ68" s="1327"/>
      <c r="CR68" s="1327"/>
      <c r="CS68" s="1327"/>
      <c r="CT68" s="1327"/>
      <c r="CU68" s="1327"/>
      <c r="CV68" s="1327"/>
      <c r="CW68" s="1327"/>
      <c r="CX68" s="1327"/>
      <c r="CY68" s="1327"/>
      <c r="CZ68" s="1327"/>
      <c r="DA68" s="1327"/>
      <c r="DB68" s="1327"/>
      <c r="DC68" s="1328"/>
    </row>
    <row r="69" spans="2:107">
      <c r="B69" s="397"/>
      <c r="AN69" s="1329"/>
      <c r="AO69" s="1330"/>
      <c r="AP69" s="1330"/>
      <c r="AQ69" s="1330"/>
      <c r="AR69" s="1330"/>
      <c r="AS69" s="1330"/>
      <c r="AT69" s="1330"/>
      <c r="AU69" s="1330"/>
      <c r="AV69" s="1330"/>
      <c r="AW69" s="1330"/>
      <c r="AX69" s="1330"/>
      <c r="AY69" s="1330"/>
      <c r="AZ69" s="1330"/>
      <c r="BA69" s="1330"/>
      <c r="BB69" s="1330"/>
      <c r="BC69" s="1330"/>
      <c r="BD69" s="1330"/>
      <c r="BE69" s="1330"/>
      <c r="BF69" s="1330"/>
      <c r="BG69" s="1330"/>
      <c r="BH69" s="1330"/>
      <c r="BI69" s="1330"/>
      <c r="BJ69" s="1330"/>
      <c r="BK69" s="1330"/>
      <c r="BL69" s="1330"/>
      <c r="BM69" s="1330"/>
      <c r="BN69" s="1330"/>
      <c r="BO69" s="1330"/>
      <c r="BP69" s="1330"/>
      <c r="BQ69" s="1330"/>
      <c r="BR69" s="1330"/>
      <c r="BS69" s="1330"/>
      <c r="BT69" s="1330"/>
      <c r="BU69" s="1330"/>
      <c r="BV69" s="1330"/>
      <c r="BW69" s="1330"/>
      <c r="BX69" s="1330"/>
      <c r="BY69" s="1330"/>
      <c r="BZ69" s="1330"/>
      <c r="CA69" s="1330"/>
      <c r="CB69" s="1330"/>
      <c r="CC69" s="1330"/>
      <c r="CD69" s="1330"/>
      <c r="CE69" s="1330"/>
      <c r="CF69" s="1330"/>
      <c r="CG69" s="1330"/>
      <c r="CH69" s="1330"/>
      <c r="CI69" s="1330"/>
      <c r="CJ69" s="1330"/>
      <c r="CK69" s="1330"/>
      <c r="CL69" s="1330"/>
      <c r="CM69" s="1330"/>
      <c r="CN69" s="1330"/>
      <c r="CO69" s="1330"/>
      <c r="CP69" s="1330"/>
      <c r="CQ69" s="1330"/>
      <c r="CR69" s="1330"/>
      <c r="CS69" s="1330"/>
      <c r="CT69" s="1330"/>
      <c r="CU69" s="1330"/>
      <c r="CV69" s="1330"/>
      <c r="CW69" s="1330"/>
      <c r="CX69" s="1330"/>
      <c r="CY69" s="1330"/>
      <c r="CZ69" s="1330"/>
      <c r="DA69" s="1330"/>
      <c r="DB69" s="1330"/>
      <c r="DC69" s="1331"/>
    </row>
    <row r="70" spans="2:107">
      <c r="B70" s="397"/>
      <c r="H70" s="419"/>
      <c r="I70" s="419"/>
      <c r="J70" s="420"/>
      <c r="K70" s="420"/>
      <c r="L70" s="421"/>
      <c r="M70" s="420"/>
      <c r="N70" s="421"/>
      <c r="AN70" s="406"/>
      <c r="AO70" s="406"/>
      <c r="AP70" s="406"/>
      <c r="AZ70" s="406"/>
      <c r="BA70" s="406"/>
      <c r="BB70" s="406"/>
      <c r="BL70" s="406"/>
      <c r="BM70" s="406"/>
      <c r="BN70" s="406"/>
      <c r="BX70" s="406"/>
      <c r="BY70" s="406"/>
      <c r="BZ70" s="406"/>
      <c r="CJ70" s="406"/>
      <c r="CK70" s="406"/>
      <c r="CL70" s="406"/>
      <c r="CV70" s="406"/>
      <c r="CW70" s="406"/>
      <c r="CX70" s="406"/>
    </row>
    <row r="71" spans="2:107">
      <c r="B71" s="397"/>
      <c r="G71" s="422"/>
      <c r="I71" s="423"/>
      <c r="J71" s="420"/>
      <c r="K71" s="420"/>
      <c r="L71" s="421"/>
      <c r="M71" s="420"/>
      <c r="N71" s="421"/>
      <c r="AM71" s="422"/>
      <c r="AN71" s="390" t="s">
        <v>613</v>
      </c>
    </row>
    <row r="72" spans="2:107">
      <c r="B72" s="397"/>
      <c r="G72" s="1317"/>
      <c r="H72" s="1317"/>
      <c r="I72" s="1317"/>
      <c r="J72" s="1317"/>
      <c r="K72" s="407"/>
      <c r="L72" s="407"/>
      <c r="M72" s="408"/>
      <c r="N72" s="408"/>
      <c r="AN72" s="1320"/>
      <c r="AO72" s="1321"/>
      <c r="AP72" s="1321"/>
      <c r="AQ72" s="1321"/>
      <c r="AR72" s="1321"/>
      <c r="AS72" s="1321"/>
      <c r="AT72" s="1321"/>
      <c r="AU72" s="1321"/>
      <c r="AV72" s="1321"/>
      <c r="AW72" s="1321"/>
      <c r="AX72" s="1321"/>
      <c r="AY72" s="1321"/>
      <c r="AZ72" s="1321"/>
      <c r="BA72" s="1321"/>
      <c r="BB72" s="1321"/>
      <c r="BC72" s="1321"/>
      <c r="BD72" s="1321"/>
      <c r="BE72" s="1321"/>
      <c r="BF72" s="1321"/>
      <c r="BG72" s="1321"/>
      <c r="BH72" s="1321"/>
      <c r="BI72" s="1321"/>
      <c r="BJ72" s="1321"/>
      <c r="BK72" s="1321"/>
      <c r="BL72" s="1321"/>
      <c r="BM72" s="1321"/>
      <c r="BN72" s="1321"/>
      <c r="BO72" s="1322"/>
      <c r="BP72" s="1316" t="s">
        <v>569</v>
      </c>
      <c r="BQ72" s="1316"/>
      <c r="BR72" s="1316"/>
      <c r="BS72" s="1316"/>
      <c r="BT72" s="1316"/>
      <c r="BU72" s="1316"/>
      <c r="BV72" s="1316"/>
      <c r="BW72" s="1316"/>
      <c r="BX72" s="1316" t="s">
        <v>570</v>
      </c>
      <c r="BY72" s="1316"/>
      <c r="BZ72" s="1316"/>
      <c r="CA72" s="1316"/>
      <c r="CB72" s="1316"/>
      <c r="CC72" s="1316"/>
      <c r="CD72" s="1316"/>
      <c r="CE72" s="1316"/>
      <c r="CF72" s="1316" t="s">
        <v>571</v>
      </c>
      <c r="CG72" s="1316"/>
      <c r="CH72" s="1316"/>
      <c r="CI72" s="1316"/>
      <c r="CJ72" s="1316"/>
      <c r="CK72" s="1316"/>
      <c r="CL72" s="1316"/>
      <c r="CM72" s="1316"/>
      <c r="CN72" s="1316" t="s">
        <v>572</v>
      </c>
      <c r="CO72" s="1316"/>
      <c r="CP72" s="1316"/>
      <c r="CQ72" s="1316"/>
      <c r="CR72" s="1316"/>
      <c r="CS72" s="1316"/>
      <c r="CT72" s="1316"/>
      <c r="CU72" s="1316"/>
      <c r="CV72" s="1316" t="s">
        <v>573</v>
      </c>
      <c r="CW72" s="1316"/>
      <c r="CX72" s="1316"/>
      <c r="CY72" s="1316"/>
      <c r="CZ72" s="1316"/>
      <c r="DA72" s="1316"/>
      <c r="DB72" s="1316"/>
      <c r="DC72" s="1316"/>
    </row>
    <row r="73" spans="2:107">
      <c r="B73" s="397"/>
      <c r="G73" s="1319"/>
      <c r="H73" s="1319"/>
      <c r="I73" s="1319"/>
      <c r="J73" s="1319"/>
      <c r="K73" s="1315"/>
      <c r="L73" s="1315"/>
      <c r="M73" s="1315"/>
      <c r="N73" s="1315"/>
      <c r="AM73" s="406"/>
      <c r="AN73" s="1314" t="s">
        <v>614</v>
      </c>
      <c r="AO73" s="1314"/>
      <c r="AP73" s="1314"/>
      <c r="AQ73" s="1314"/>
      <c r="AR73" s="1314"/>
      <c r="AS73" s="1314"/>
      <c r="AT73" s="1314"/>
      <c r="AU73" s="1314"/>
      <c r="AV73" s="1314"/>
      <c r="AW73" s="1314"/>
      <c r="AX73" s="1314"/>
      <c r="AY73" s="1314"/>
      <c r="AZ73" s="1314"/>
      <c r="BA73" s="1314"/>
      <c r="BB73" s="1314" t="s">
        <v>615</v>
      </c>
      <c r="BC73" s="1314"/>
      <c r="BD73" s="1314"/>
      <c r="BE73" s="1314"/>
      <c r="BF73" s="1314"/>
      <c r="BG73" s="1314"/>
      <c r="BH73" s="1314"/>
      <c r="BI73" s="1314"/>
      <c r="BJ73" s="1314"/>
      <c r="BK73" s="1314"/>
      <c r="BL73" s="1314"/>
      <c r="BM73" s="1314"/>
      <c r="BN73" s="1314"/>
      <c r="BO73" s="1314"/>
      <c r="BP73" s="1311">
        <v>73.099999999999994</v>
      </c>
      <c r="BQ73" s="1311"/>
      <c r="BR73" s="1311"/>
      <c r="BS73" s="1311"/>
      <c r="BT73" s="1311"/>
      <c r="BU73" s="1311"/>
      <c r="BV73" s="1311"/>
      <c r="BW73" s="1311"/>
      <c r="BX73" s="1311">
        <v>65.599999999999994</v>
      </c>
      <c r="BY73" s="1311"/>
      <c r="BZ73" s="1311"/>
      <c r="CA73" s="1311"/>
      <c r="CB73" s="1311"/>
      <c r="CC73" s="1311"/>
      <c r="CD73" s="1311"/>
      <c r="CE73" s="1311"/>
      <c r="CF73" s="1311">
        <v>53.6</v>
      </c>
      <c r="CG73" s="1311"/>
      <c r="CH73" s="1311"/>
      <c r="CI73" s="1311"/>
      <c r="CJ73" s="1311"/>
      <c r="CK73" s="1311"/>
      <c r="CL73" s="1311"/>
      <c r="CM73" s="1311"/>
      <c r="CN73" s="1311">
        <v>43</v>
      </c>
      <c r="CO73" s="1311"/>
      <c r="CP73" s="1311"/>
      <c r="CQ73" s="1311"/>
      <c r="CR73" s="1311"/>
      <c r="CS73" s="1311"/>
      <c r="CT73" s="1311"/>
      <c r="CU73" s="1311"/>
      <c r="CV73" s="1311">
        <v>25.4</v>
      </c>
      <c r="CW73" s="1311"/>
      <c r="CX73" s="1311"/>
      <c r="CY73" s="1311"/>
      <c r="CZ73" s="1311"/>
      <c r="DA73" s="1311"/>
      <c r="DB73" s="1311"/>
      <c r="DC73" s="1311"/>
    </row>
    <row r="74" spans="2:107">
      <c r="B74" s="397"/>
      <c r="G74" s="1319"/>
      <c r="H74" s="1319"/>
      <c r="I74" s="1319"/>
      <c r="J74" s="1319"/>
      <c r="K74" s="1315"/>
      <c r="L74" s="1315"/>
      <c r="M74" s="1315"/>
      <c r="N74" s="1315"/>
      <c r="AM74" s="406"/>
      <c r="AN74" s="1314"/>
      <c r="AO74" s="1314"/>
      <c r="AP74" s="1314"/>
      <c r="AQ74" s="1314"/>
      <c r="AR74" s="1314"/>
      <c r="AS74" s="1314"/>
      <c r="AT74" s="1314"/>
      <c r="AU74" s="1314"/>
      <c r="AV74" s="1314"/>
      <c r="AW74" s="1314"/>
      <c r="AX74" s="1314"/>
      <c r="AY74" s="1314"/>
      <c r="AZ74" s="1314"/>
      <c r="BA74" s="1314"/>
      <c r="BB74" s="1314"/>
      <c r="BC74" s="1314"/>
      <c r="BD74" s="1314"/>
      <c r="BE74" s="1314"/>
      <c r="BF74" s="1314"/>
      <c r="BG74" s="1314"/>
      <c r="BH74" s="1314"/>
      <c r="BI74" s="1314"/>
      <c r="BJ74" s="1314"/>
      <c r="BK74" s="1314"/>
      <c r="BL74" s="1314"/>
      <c r="BM74" s="1314"/>
      <c r="BN74" s="1314"/>
      <c r="BO74" s="1314"/>
      <c r="BP74" s="1311"/>
      <c r="BQ74" s="1311"/>
      <c r="BR74" s="1311"/>
      <c r="BS74" s="1311"/>
      <c r="BT74" s="1311"/>
      <c r="BU74" s="1311"/>
      <c r="BV74" s="1311"/>
      <c r="BW74" s="1311"/>
      <c r="BX74" s="1311"/>
      <c r="BY74" s="1311"/>
      <c r="BZ74" s="1311"/>
      <c r="CA74" s="1311"/>
      <c r="CB74" s="1311"/>
      <c r="CC74" s="1311"/>
      <c r="CD74" s="1311"/>
      <c r="CE74" s="1311"/>
      <c r="CF74" s="1311"/>
      <c r="CG74" s="1311"/>
      <c r="CH74" s="1311"/>
      <c r="CI74" s="1311"/>
      <c r="CJ74" s="1311"/>
      <c r="CK74" s="1311"/>
      <c r="CL74" s="1311"/>
      <c r="CM74" s="1311"/>
      <c r="CN74" s="1311"/>
      <c r="CO74" s="1311"/>
      <c r="CP74" s="1311"/>
      <c r="CQ74" s="1311"/>
      <c r="CR74" s="1311"/>
      <c r="CS74" s="1311"/>
      <c r="CT74" s="1311"/>
      <c r="CU74" s="1311"/>
      <c r="CV74" s="1311"/>
      <c r="CW74" s="1311"/>
      <c r="CX74" s="1311"/>
      <c r="CY74" s="1311"/>
      <c r="CZ74" s="1311"/>
      <c r="DA74" s="1311"/>
      <c r="DB74" s="1311"/>
      <c r="DC74" s="1311"/>
    </row>
    <row r="75" spans="2:107">
      <c r="B75" s="397"/>
      <c r="G75" s="1319"/>
      <c r="H75" s="1319"/>
      <c r="I75" s="1317"/>
      <c r="J75" s="1317"/>
      <c r="K75" s="1318"/>
      <c r="L75" s="1318"/>
      <c r="M75" s="1318"/>
      <c r="N75" s="1318"/>
      <c r="AM75" s="406"/>
      <c r="AN75" s="1314"/>
      <c r="AO75" s="1314"/>
      <c r="AP75" s="1314"/>
      <c r="AQ75" s="1314"/>
      <c r="AR75" s="1314"/>
      <c r="AS75" s="1314"/>
      <c r="AT75" s="1314"/>
      <c r="AU75" s="1314"/>
      <c r="AV75" s="1314"/>
      <c r="AW75" s="1314"/>
      <c r="AX75" s="1314"/>
      <c r="AY75" s="1314"/>
      <c r="AZ75" s="1314"/>
      <c r="BA75" s="1314"/>
      <c r="BB75" s="1314" t="s">
        <v>620</v>
      </c>
      <c r="BC75" s="1314"/>
      <c r="BD75" s="1314"/>
      <c r="BE75" s="1314"/>
      <c r="BF75" s="1314"/>
      <c r="BG75" s="1314"/>
      <c r="BH75" s="1314"/>
      <c r="BI75" s="1314"/>
      <c r="BJ75" s="1314"/>
      <c r="BK75" s="1314"/>
      <c r="BL75" s="1314"/>
      <c r="BM75" s="1314"/>
      <c r="BN75" s="1314"/>
      <c r="BO75" s="1314"/>
      <c r="BP75" s="1311">
        <v>10.7</v>
      </c>
      <c r="BQ75" s="1311"/>
      <c r="BR75" s="1311"/>
      <c r="BS75" s="1311"/>
      <c r="BT75" s="1311"/>
      <c r="BU75" s="1311"/>
      <c r="BV75" s="1311"/>
      <c r="BW75" s="1311"/>
      <c r="BX75" s="1311">
        <v>10.7</v>
      </c>
      <c r="BY75" s="1311"/>
      <c r="BZ75" s="1311"/>
      <c r="CA75" s="1311"/>
      <c r="CB75" s="1311"/>
      <c r="CC75" s="1311"/>
      <c r="CD75" s="1311"/>
      <c r="CE75" s="1311"/>
      <c r="CF75" s="1311">
        <v>11.1</v>
      </c>
      <c r="CG75" s="1311"/>
      <c r="CH75" s="1311"/>
      <c r="CI75" s="1311"/>
      <c r="CJ75" s="1311"/>
      <c r="CK75" s="1311"/>
      <c r="CL75" s="1311"/>
      <c r="CM75" s="1311"/>
      <c r="CN75" s="1311">
        <v>11.4</v>
      </c>
      <c r="CO75" s="1311"/>
      <c r="CP75" s="1311"/>
      <c r="CQ75" s="1311"/>
      <c r="CR75" s="1311"/>
      <c r="CS75" s="1311"/>
      <c r="CT75" s="1311"/>
      <c r="CU75" s="1311"/>
      <c r="CV75" s="1311">
        <v>11.3</v>
      </c>
      <c r="CW75" s="1311"/>
      <c r="CX75" s="1311"/>
      <c r="CY75" s="1311"/>
      <c r="CZ75" s="1311"/>
      <c r="DA75" s="1311"/>
      <c r="DB75" s="1311"/>
      <c r="DC75" s="1311"/>
    </row>
    <row r="76" spans="2:107">
      <c r="B76" s="397"/>
      <c r="G76" s="1319"/>
      <c r="H76" s="1319"/>
      <c r="I76" s="1317"/>
      <c r="J76" s="1317"/>
      <c r="K76" s="1318"/>
      <c r="L76" s="1318"/>
      <c r="M76" s="1318"/>
      <c r="N76" s="1318"/>
      <c r="AM76" s="406"/>
      <c r="AN76" s="1314"/>
      <c r="AO76" s="1314"/>
      <c r="AP76" s="1314"/>
      <c r="AQ76" s="1314"/>
      <c r="AR76" s="1314"/>
      <c r="AS76" s="1314"/>
      <c r="AT76" s="1314"/>
      <c r="AU76" s="1314"/>
      <c r="AV76" s="1314"/>
      <c r="AW76" s="1314"/>
      <c r="AX76" s="1314"/>
      <c r="AY76" s="1314"/>
      <c r="AZ76" s="1314"/>
      <c r="BA76" s="1314"/>
      <c r="BB76" s="1314"/>
      <c r="BC76" s="1314"/>
      <c r="BD76" s="1314"/>
      <c r="BE76" s="1314"/>
      <c r="BF76" s="1314"/>
      <c r="BG76" s="1314"/>
      <c r="BH76" s="1314"/>
      <c r="BI76" s="1314"/>
      <c r="BJ76" s="1314"/>
      <c r="BK76" s="1314"/>
      <c r="BL76" s="1314"/>
      <c r="BM76" s="1314"/>
      <c r="BN76" s="1314"/>
      <c r="BO76" s="1314"/>
      <c r="BP76" s="1311"/>
      <c r="BQ76" s="1311"/>
      <c r="BR76" s="1311"/>
      <c r="BS76" s="1311"/>
      <c r="BT76" s="1311"/>
      <c r="BU76" s="1311"/>
      <c r="BV76" s="1311"/>
      <c r="BW76" s="1311"/>
      <c r="BX76" s="1311"/>
      <c r="BY76" s="1311"/>
      <c r="BZ76" s="1311"/>
      <c r="CA76" s="1311"/>
      <c r="CB76" s="1311"/>
      <c r="CC76" s="1311"/>
      <c r="CD76" s="1311"/>
      <c r="CE76" s="1311"/>
      <c r="CF76" s="1311"/>
      <c r="CG76" s="1311"/>
      <c r="CH76" s="1311"/>
      <c r="CI76" s="1311"/>
      <c r="CJ76" s="1311"/>
      <c r="CK76" s="1311"/>
      <c r="CL76" s="1311"/>
      <c r="CM76" s="1311"/>
      <c r="CN76" s="1311"/>
      <c r="CO76" s="1311"/>
      <c r="CP76" s="1311"/>
      <c r="CQ76" s="1311"/>
      <c r="CR76" s="1311"/>
      <c r="CS76" s="1311"/>
      <c r="CT76" s="1311"/>
      <c r="CU76" s="1311"/>
      <c r="CV76" s="1311"/>
      <c r="CW76" s="1311"/>
      <c r="CX76" s="1311"/>
      <c r="CY76" s="1311"/>
      <c r="CZ76" s="1311"/>
      <c r="DA76" s="1311"/>
      <c r="DB76" s="1311"/>
      <c r="DC76" s="1311"/>
    </row>
    <row r="77" spans="2:107">
      <c r="B77" s="397"/>
      <c r="G77" s="1317"/>
      <c r="H77" s="1317"/>
      <c r="I77" s="1317"/>
      <c r="J77" s="1317"/>
      <c r="K77" s="1315"/>
      <c r="L77" s="1315"/>
      <c r="M77" s="1315"/>
      <c r="N77" s="1315"/>
      <c r="AN77" s="1316" t="s">
        <v>617</v>
      </c>
      <c r="AO77" s="1316"/>
      <c r="AP77" s="1316"/>
      <c r="AQ77" s="1316"/>
      <c r="AR77" s="1316"/>
      <c r="AS77" s="1316"/>
      <c r="AT77" s="1316"/>
      <c r="AU77" s="1316"/>
      <c r="AV77" s="1316"/>
      <c r="AW77" s="1316"/>
      <c r="AX77" s="1316"/>
      <c r="AY77" s="1316"/>
      <c r="AZ77" s="1316"/>
      <c r="BA77" s="1316"/>
      <c r="BB77" s="1314" t="s">
        <v>615</v>
      </c>
      <c r="BC77" s="1314"/>
      <c r="BD77" s="1314"/>
      <c r="BE77" s="1314"/>
      <c r="BF77" s="1314"/>
      <c r="BG77" s="1314"/>
      <c r="BH77" s="1314"/>
      <c r="BI77" s="1314"/>
      <c r="BJ77" s="1314"/>
      <c r="BK77" s="1314"/>
      <c r="BL77" s="1314"/>
      <c r="BM77" s="1314"/>
      <c r="BN77" s="1314"/>
      <c r="BO77" s="1314"/>
      <c r="BP77" s="1311">
        <v>38.5</v>
      </c>
      <c r="BQ77" s="1311"/>
      <c r="BR77" s="1311"/>
      <c r="BS77" s="1311"/>
      <c r="BT77" s="1311"/>
      <c r="BU77" s="1311"/>
      <c r="BV77" s="1311"/>
      <c r="BW77" s="1311"/>
      <c r="BX77" s="1311">
        <v>32.799999999999997</v>
      </c>
      <c r="BY77" s="1311"/>
      <c r="BZ77" s="1311"/>
      <c r="CA77" s="1311"/>
      <c r="CB77" s="1311"/>
      <c r="CC77" s="1311"/>
      <c r="CD77" s="1311"/>
      <c r="CE77" s="1311"/>
      <c r="CF77" s="1311">
        <v>20.9</v>
      </c>
      <c r="CG77" s="1311"/>
      <c r="CH77" s="1311"/>
      <c r="CI77" s="1311"/>
      <c r="CJ77" s="1311"/>
      <c r="CK77" s="1311"/>
      <c r="CL77" s="1311"/>
      <c r="CM77" s="1311"/>
      <c r="CN77" s="1311">
        <v>21</v>
      </c>
      <c r="CO77" s="1311"/>
      <c r="CP77" s="1311"/>
      <c r="CQ77" s="1311"/>
      <c r="CR77" s="1311"/>
      <c r="CS77" s="1311"/>
      <c r="CT77" s="1311"/>
      <c r="CU77" s="1311"/>
      <c r="CV77" s="1311">
        <v>23.5</v>
      </c>
      <c r="CW77" s="1311"/>
      <c r="CX77" s="1311"/>
      <c r="CY77" s="1311"/>
      <c r="CZ77" s="1311"/>
      <c r="DA77" s="1311"/>
      <c r="DB77" s="1311"/>
      <c r="DC77" s="1311"/>
    </row>
    <row r="78" spans="2:107">
      <c r="B78" s="397"/>
      <c r="G78" s="1317"/>
      <c r="H78" s="1317"/>
      <c r="I78" s="1317"/>
      <c r="J78" s="1317"/>
      <c r="K78" s="1315"/>
      <c r="L78" s="1315"/>
      <c r="M78" s="1315"/>
      <c r="N78" s="1315"/>
      <c r="AN78" s="1316"/>
      <c r="AO78" s="1316"/>
      <c r="AP78" s="1316"/>
      <c r="AQ78" s="1316"/>
      <c r="AR78" s="1316"/>
      <c r="AS78" s="1316"/>
      <c r="AT78" s="1316"/>
      <c r="AU78" s="1316"/>
      <c r="AV78" s="1316"/>
      <c r="AW78" s="1316"/>
      <c r="AX78" s="1316"/>
      <c r="AY78" s="1316"/>
      <c r="AZ78" s="1316"/>
      <c r="BA78" s="1316"/>
      <c r="BB78" s="1314"/>
      <c r="BC78" s="1314"/>
      <c r="BD78" s="1314"/>
      <c r="BE78" s="1314"/>
      <c r="BF78" s="1314"/>
      <c r="BG78" s="1314"/>
      <c r="BH78" s="1314"/>
      <c r="BI78" s="1314"/>
      <c r="BJ78" s="1314"/>
      <c r="BK78" s="1314"/>
      <c r="BL78" s="1314"/>
      <c r="BM78" s="1314"/>
      <c r="BN78" s="1314"/>
      <c r="BO78" s="1314"/>
      <c r="BP78" s="1311"/>
      <c r="BQ78" s="1311"/>
      <c r="BR78" s="1311"/>
      <c r="BS78" s="1311"/>
      <c r="BT78" s="1311"/>
      <c r="BU78" s="1311"/>
      <c r="BV78" s="1311"/>
      <c r="BW78" s="1311"/>
      <c r="BX78" s="1311"/>
      <c r="BY78" s="1311"/>
      <c r="BZ78" s="1311"/>
      <c r="CA78" s="1311"/>
      <c r="CB78" s="1311"/>
      <c r="CC78" s="1311"/>
      <c r="CD78" s="1311"/>
      <c r="CE78" s="1311"/>
      <c r="CF78" s="1311"/>
      <c r="CG78" s="1311"/>
      <c r="CH78" s="1311"/>
      <c r="CI78" s="1311"/>
      <c r="CJ78" s="1311"/>
      <c r="CK78" s="1311"/>
      <c r="CL78" s="1311"/>
      <c r="CM78" s="1311"/>
      <c r="CN78" s="1311"/>
      <c r="CO78" s="1311"/>
      <c r="CP78" s="1311"/>
      <c r="CQ78" s="1311"/>
      <c r="CR78" s="1311"/>
      <c r="CS78" s="1311"/>
      <c r="CT78" s="1311"/>
      <c r="CU78" s="1311"/>
      <c r="CV78" s="1311"/>
      <c r="CW78" s="1311"/>
      <c r="CX78" s="1311"/>
      <c r="CY78" s="1311"/>
      <c r="CZ78" s="1311"/>
      <c r="DA78" s="1311"/>
      <c r="DB78" s="1311"/>
      <c r="DC78" s="1311"/>
    </row>
    <row r="79" spans="2:107">
      <c r="B79" s="397"/>
      <c r="G79" s="1317"/>
      <c r="H79" s="1317"/>
      <c r="I79" s="1312"/>
      <c r="J79" s="1312"/>
      <c r="K79" s="1313"/>
      <c r="L79" s="1313"/>
      <c r="M79" s="1313"/>
      <c r="N79" s="1313"/>
      <c r="AN79" s="1316"/>
      <c r="AO79" s="1316"/>
      <c r="AP79" s="1316"/>
      <c r="AQ79" s="1316"/>
      <c r="AR79" s="1316"/>
      <c r="AS79" s="1316"/>
      <c r="AT79" s="1316"/>
      <c r="AU79" s="1316"/>
      <c r="AV79" s="1316"/>
      <c r="AW79" s="1316"/>
      <c r="AX79" s="1316"/>
      <c r="AY79" s="1316"/>
      <c r="AZ79" s="1316"/>
      <c r="BA79" s="1316"/>
      <c r="BB79" s="1314" t="s">
        <v>620</v>
      </c>
      <c r="BC79" s="1314"/>
      <c r="BD79" s="1314"/>
      <c r="BE79" s="1314"/>
      <c r="BF79" s="1314"/>
      <c r="BG79" s="1314"/>
      <c r="BH79" s="1314"/>
      <c r="BI79" s="1314"/>
      <c r="BJ79" s="1314"/>
      <c r="BK79" s="1314"/>
      <c r="BL79" s="1314"/>
      <c r="BM79" s="1314"/>
      <c r="BN79" s="1314"/>
      <c r="BO79" s="1314"/>
      <c r="BP79" s="1311">
        <v>9.1999999999999993</v>
      </c>
      <c r="BQ79" s="1311"/>
      <c r="BR79" s="1311"/>
      <c r="BS79" s="1311"/>
      <c r="BT79" s="1311"/>
      <c r="BU79" s="1311"/>
      <c r="BV79" s="1311"/>
      <c r="BW79" s="1311"/>
      <c r="BX79" s="1311">
        <v>9.1</v>
      </c>
      <c r="BY79" s="1311"/>
      <c r="BZ79" s="1311"/>
      <c r="CA79" s="1311"/>
      <c r="CB79" s="1311"/>
      <c r="CC79" s="1311"/>
      <c r="CD79" s="1311"/>
      <c r="CE79" s="1311"/>
      <c r="CF79" s="1311">
        <v>9.1</v>
      </c>
      <c r="CG79" s="1311"/>
      <c r="CH79" s="1311"/>
      <c r="CI79" s="1311"/>
      <c r="CJ79" s="1311"/>
      <c r="CK79" s="1311"/>
      <c r="CL79" s="1311"/>
      <c r="CM79" s="1311"/>
      <c r="CN79" s="1311">
        <v>9.1999999999999993</v>
      </c>
      <c r="CO79" s="1311"/>
      <c r="CP79" s="1311"/>
      <c r="CQ79" s="1311"/>
      <c r="CR79" s="1311"/>
      <c r="CS79" s="1311"/>
      <c r="CT79" s="1311"/>
      <c r="CU79" s="1311"/>
      <c r="CV79" s="1311">
        <v>8.6</v>
      </c>
      <c r="CW79" s="1311"/>
      <c r="CX79" s="1311"/>
      <c r="CY79" s="1311"/>
      <c r="CZ79" s="1311"/>
      <c r="DA79" s="1311"/>
      <c r="DB79" s="1311"/>
      <c r="DC79" s="1311"/>
    </row>
    <row r="80" spans="2:107">
      <c r="B80" s="397"/>
      <c r="G80" s="1317"/>
      <c r="H80" s="1317"/>
      <c r="I80" s="1312"/>
      <c r="J80" s="1312"/>
      <c r="K80" s="1313"/>
      <c r="L80" s="1313"/>
      <c r="M80" s="1313"/>
      <c r="N80" s="1313"/>
      <c r="AN80" s="1316"/>
      <c r="AO80" s="1316"/>
      <c r="AP80" s="1316"/>
      <c r="AQ80" s="1316"/>
      <c r="AR80" s="1316"/>
      <c r="AS80" s="1316"/>
      <c r="AT80" s="1316"/>
      <c r="AU80" s="1316"/>
      <c r="AV80" s="1316"/>
      <c r="AW80" s="1316"/>
      <c r="AX80" s="1316"/>
      <c r="AY80" s="1316"/>
      <c r="AZ80" s="1316"/>
      <c r="BA80" s="1316"/>
      <c r="BB80" s="1314"/>
      <c r="BC80" s="1314"/>
      <c r="BD80" s="1314"/>
      <c r="BE80" s="1314"/>
      <c r="BF80" s="1314"/>
      <c r="BG80" s="1314"/>
      <c r="BH80" s="1314"/>
      <c r="BI80" s="1314"/>
      <c r="BJ80" s="1314"/>
      <c r="BK80" s="1314"/>
      <c r="BL80" s="1314"/>
      <c r="BM80" s="1314"/>
      <c r="BN80" s="1314"/>
      <c r="BO80" s="1314"/>
      <c r="BP80" s="1311"/>
      <c r="BQ80" s="1311"/>
      <c r="BR80" s="1311"/>
      <c r="BS80" s="1311"/>
      <c r="BT80" s="1311"/>
      <c r="BU80" s="1311"/>
      <c r="BV80" s="1311"/>
      <c r="BW80" s="1311"/>
      <c r="BX80" s="1311"/>
      <c r="BY80" s="1311"/>
      <c r="BZ80" s="1311"/>
      <c r="CA80" s="1311"/>
      <c r="CB80" s="1311"/>
      <c r="CC80" s="1311"/>
      <c r="CD80" s="1311"/>
      <c r="CE80" s="1311"/>
      <c r="CF80" s="1311"/>
      <c r="CG80" s="1311"/>
      <c r="CH80" s="1311"/>
      <c r="CI80" s="1311"/>
      <c r="CJ80" s="1311"/>
      <c r="CK80" s="1311"/>
      <c r="CL80" s="1311"/>
      <c r="CM80" s="1311"/>
      <c r="CN80" s="1311"/>
      <c r="CO80" s="1311"/>
      <c r="CP80" s="1311"/>
      <c r="CQ80" s="1311"/>
      <c r="CR80" s="1311"/>
      <c r="CS80" s="1311"/>
      <c r="CT80" s="1311"/>
      <c r="CU80" s="1311"/>
      <c r="CV80" s="1311"/>
      <c r="CW80" s="1311"/>
      <c r="CX80" s="1311"/>
      <c r="CY80" s="1311"/>
      <c r="CZ80" s="1311"/>
      <c r="DA80" s="1311"/>
      <c r="DB80" s="1311"/>
      <c r="DC80" s="1311"/>
    </row>
    <row r="81" spans="2:109">
      <c r="B81" s="397"/>
    </row>
    <row r="82" spans="2:109" ht="17.25">
      <c r="B82" s="397"/>
      <c r="K82" s="424"/>
      <c r="L82" s="424"/>
      <c r="M82" s="424"/>
      <c r="N82" s="424"/>
      <c r="AQ82" s="424"/>
      <c r="AR82" s="424"/>
      <c r="AS82" s="424"/>
      <c r="AT82" s="424"/>
      <c r="BC82" s="424"/>
      <c r="BD82" s="424"/>
      <c r="BE82" s="424"/>
      <c r="BF82" s="424"/>
      <c r="BO82" s="424"/>
      <c r="BP82" s="424"/>
      <c r="BQ82" s="424"/>
      <c r="BR82" s="424"/>
      <c r="CA82" s="424"/>
      <c r="CB82" s="424"/>
      <c r="CC82" s="424"/>
      <c r="CD82" s="424"/>
      <c r="CM82" s="424"/>
      <c r="CN82" s="424"/>
      <c r="CO82" s="424"/>
      <c r="CP82" s="424"/>
      <c r="CY82" s="424"/>
      <c r="CZ82" s="424"/>
      <c r="DA82" s="424"/>
      <c r="DB82" s="424"/>
      <c r="DC82" s="424"/>
    </row>
    <row r="83" spans="2:109">
      <c r="B83" s="399"/>
      <c r="C83" s="400"/>
      <c r="D83" s="400"/>
      <c r="E83" s="400"/>
      <c r="F83" s="400"/>
      <c r="G83" s="400"/>
      <c r="H83" s="400"/>
      <c r="I83" s="400"/>
      <c r="J83" s="400"/>
      <c r="K83" s="400"/>
      <c r="L83" s="400"/>
      <c r="M83" s="400"/>
      <c r="N83" s="400"/>
      <c r="O83" s="400"/>
      <c r="P83" s="400"/>
      <c r="Q83" s="400"/>
      <c r="R83" s="400"/>
      <c r="S83" s="400"/>
      <c r="T83" s="400"/>
      <c r="U83" s="400"/>
      <c r="V83" s="400"/>
      <c r="W83" s="400"/>
      <c r="X83" s="400"/>
      <c r="Y83" s="400"/>
      <c r="Z83" s="400"/>
      <c r="AA83" s="400"/>
      <c r="AB83" s="400"/>
      <c r="AC83" s="400"/>
      <c r="AD83" s="400"/>
      <c r="AE83" s="400"/>
      <c r="AF83" s="400"/>
      <c r="AG83" s="400"/>
      <c r="AH83" s="400"/>
      <c r="AI83" s="400"/>
      <c r="AJ83" s="400"/>
      <c r="AK83" s="400"/>
      <c r="AL83" s="400"/>
      <c r="AM83" s="400"/>
      <c r="AN83" s="400"/>
      <c r="AO83" s="400"/>
      <c r="AP83" s="400"/>
      <c r="AQ83" s="400"/>
      <c r="AR83" s="400"/>
      <c r="AS83" s="400"/>
      <c r="AT83" s="400"/>
      <c r="AU83" s="400"/>
      <c r="AV83" s="400"/>
      <c r="AW83" s="400"/>
      <c r="AX83" s="400"/>
      <c r="AY83" s="400"/>
      <c r="AZ83" s="400"/>
      <c r="BA83" s="400"/>
      <c r="BB83" s="400"/>
      <c r="BC83" s="400"/>
      <c r="BD83" s="400"/>
      <c r="BE83" s="400"/>
      <c r="BF83" s="400"/>
      <c r="BG83" s="400"/>
      <c r="BH83" s="400"/>
      <c r="BI83" s="400"/>
      <c r="BJ83" s="400"/>
      <c r="BK83" s="400"/>
      <c r="BL83" s="400"/>
      <c r="BM83" s="400"/>
      <c r="BN83" s="400"/>
      <c r="BO83" s="400"/>
      <c r="BP83" s="400"/>
      <c r="BQ83" s="400"/>
      <c r="BR83" s="400"/>
      <c r="BS83" s="400"/>
      <c r="BT83" s="400"/>
      <c r="BU83" s="400"/>
      <c r="BV83" s="400"/>
      <c r="BW83" s="400"/>
      <c r="BX83" s="400"/>
      <c r="BY83" s="400"/>
      <c r="BZ83" s="400"/>
      <c r="CA83" s="400"/>
      <c r="CB83" s="400"/>
      <c r="CC83" s="400"/>
      <c r="CD83" s="400"/>
      <c r="CE83" s="400"/>
      <c r="CF83" s="400"/>
      <c r="CG83" s="400"/>
      <c r="CH83" s="400"/>
      <c r="CI83" s="400"/>
      <c r="CJ83" s="400"/>
      <c r="CK83" s="400"/>
      <c r="CL83" s="400"/>
      <c r="CM83" s="400"/>
      <c r="CN83" s="400"/>
      <c r="CO83" s="400"/>
      <c r="CP83" s="400"/>
      <c r="CQ83" s="400"/>
      <c r="CR83" s="400"/>
      <c r="CS83" s="400"/>
      <c r="CT83" s="400"/>
      <c r="CU83" s="400"/>
      <c r="CV83" s="400"/>
      <c r="CW83" s="400"/>
      <c r="CX83" s="400"/>
      <c r="CY83" s="400"/>
      <c r="CZ83" s="400"/>
      <c r="DA83" s="400"/>
      <c r="DB83" s="400"/>
      <c r="DC83" s="400"/>
      <c r="DD83" s="401"/>
    </row>
    <row r="84" spans="2:109">
      <c r="DD84" s="390"/>
      <c r="DE84" s="390"/>
    </row>
    <row r="85" spans="2:109">
      <c r="DD85" s="390"/>
      <c r="DE85" s="390"/>
    </row>
    <row r="86" spans="2:109" hidden="1">
      <c r="DD86" s="390"/>
      <c r="DE86" s="390"/>
    </row>
    <row r="87" spans="2:109" hidden="1">
      <c r="K87" s="425"/>
      <c r="AQ87" s="425"/>
      <c r="BC87" s="425"/>
      <c r="BO87" s="425"/>
      <c r="CA87" s="425"/>
      <c r="CM87" s="425"/>
      <c r="CY87" s="425"/>
      <c r="DD87" s="390"/>
      <c r="DE87" s="390"/>
    </row>
    <row r="88" spans="2:109" hidden="1">
      <c r="DD88" s="390"/>
      <c r="DE88" s="390"/>
    </row>
    <row r="89" spans="2:109" hidden="1">
      <c r="DD89" s="390"/>
      <c r="DE89" s="390"/>
    </row>
    <row r="90" spans="2:109" hidden="1">
      <c r="DD90" s="390"/>
      <c r="DE90" s="390"/>
    </row>
    <row r="91" spans="2:109" hidden="1">
      <c r="DD91" s="390"/>
      <c r="DE91" s="390"/>
    </row>
    <row r="92" spans="2:109" ht="13.5" hidden="1" customHeight="1">
      <c r="DD92" s="390"/>
      <c r="DE92" s="390"/>
    </row>
    <row r="93" spans="2:109" ht="13.5" hidden="1" customHeight="1">
      <c r="DD93" s="390"/>
      <c r="DE93" s="390"/>
    </row>
    <row r="94" spans="2:109" ht="13.5" hidden="1" customHeight="1">
      <c r="DD94" s="390"/>
      <c r="DE94" s="390"/>
    </row>
    <row r="95" spans="2:109" ht="13.5" hidden="1" customHeight="1">
      <c r="DD95" s="390"/>
      <c r="DE95" s="390"/>
    </row>
    <row r="96" spans="2:109" ht="13.5" hidden="1" customHeight="1">
      <c r="DD96" s="390"/>
      <c r="DE96" s="390"/>
    </row>
    <row r="97" s="390" customFormat="1" ht="13.5" hidden="1" customHeight="1"/>
    <row r="98" s="390" customFormat="1" ht="13.5" hidden="1" customHeight="1"/>
    <row r="99" s="390" customFormat="1" ht="13.5" hidden="1" customHeight="1"/>
    <row r="100" s="390" customFormat="1" ht="13.5" hidden="1" customHeight="1"/>
    <row r="101" s="390" customFormat="1" ht="13.5" hidden="1" customHeight="1"/>
    <row r="102" s="390" customFormat="1" ht="13.5" hidden="1" customHeight="1"/>
    <row r="103" s="390" customFormat="1" ht="13.5" hidden="1" customHeight="1"/>
    <row r="104" s="390" customFormat="1" ht="13.5" hidden="1" customHeight="1"/>
    <row r="105" s="390" customFormat="1" ht="13.5" hidden="1" customHeight="1"/>
    <row r="106" s="390" customFormat="1" ht="13.5" hidden="1" customHeight="1"/>
    <row r="107" s="390" customFormat="1" ht="13.5" hidden="1" customHeight="1"/>
    <row r="108" s="390" customFormat="1" ht="13.5" hidden="1" customHeight="1"/>
    <row r="109" s="390" customFormat="1" ht="13.5" hidden="1" customHeight="1"/>
    <row r="110" s="390" customFormat="1" ht="13.5" hidden="1" customHeight="1"/>
    <row r="111" s="390" customFormat="1" ht="13.5" hidden="1" customHeight="1"/>
    <row r="112" s="390" customFormat="1" ht="13.5" hidden="1" customHeight="1"/>
    <row r="113" s="390" customFormat="1" ht="13.5" hidden="1" customHeight="1"/>
    <row r="114" s="390" customFormat="1" ht="13.5" hidden="1" customHeight="1"/>
    <row r="115" s="390" customFormat="1" ht="13.5" hidden="1" customHeight="1"/>
    <row r="116" s="390" customFormat="1" ht="13.5" hidden="1" customHeight="1"/>
    <row r="117" s="390" customFormat="1" ht="13.5" hidden="1" customHeight="1"/>
    <row r="118" s="390" customFormat="1" ht="13.5" hidden="1" customHeight="1"/>
    <row r="119" s="390" customFormat="1" ht="13.5" hidden="1" customHeight="1"/>
    <row r="120" s="390" customFormat="1" ht="13.5" hidden="1" customHeight="1"/>
    <row r="121" s="390" customFormat="1" ht="13.5" hidden="1" customHeight="1"/>
    <row r="122" s="390" customFormat="1" ht="13.5" hidden="1" customHeight="1"/>
    <row r="123" s="390" customFormat="1" ht="13.5" hidden="1" customHeight="1"/>
    <row r="124" s="390" customFormat="1" ht="13.5" hidden="1" customHeight="1"/>
    <row r="125" s="390" customFormat="1" ht="13.5" hidden="1" customHeight="1"/>
    <row r="126" s="390" customFormat="1" ht="13.5" hidden="1" customHeight="1"/>
    <row r="127" s="390" customFormat="1" ht="13.5" hidden="1" customHeight="1"/>
    <row r="128" s="390" customFormat="1" ht="13.5" hidden="1" customHeight="1"/>
    <row r="129" s="390" customFormat="1" ht="13.5" hidden="1" customHeight="1"/>
    <row r="130" s="390" customFormat="1" ht="13.5" hidden="1" customHeight="1"/>
    <row r="131" s="390" customFormat="1" ht="13.5" hidden="1" customHeight="1"/>
    <row r="132" s="390" customFormat="1" ht="13.5" hidden="1" customHeight="1"/>
    <row r="133" s="390" customFormat="1" ht="13.5" hidden="1" customHeight="1"/>
    <row r="134" s="390" customFormat="1" ht="13.5" hidden="1" customHeight="1"/>
    <row r="135" s="390" customFormat="1" ht="13.5" hidden="1" customHeight="1"/>
    <row r="136" s="390" customFormat="1" ht="13.5" hidden="1" customHeight="1"/>
    <row r="137" s="390" customFormat="1" ht="13.5" hidden="1" customHeight="1"/>
    <row r="138" s="390" customFormat="1" ht="13.5" hidden="1" customHeight="1"/>
    <row r="139" s="390" customFormat="1" ht="13.5" hidden="1" customHeight="1"/>
    <row r="140" s="390" customFormat="1" ht="13.5" hidden="1" customHeight="1"/>
    <row r="141" s="390" customFormat="1" ht="13.5" hidden="1" customHeight="1"/>
    <row r="142" s="390" customFormat="1" ht="13.5" hidden="1" customHeight="1"/>
    <row r="143" s="390" customFormat="1" ht="13.5" hidden="1" customHeight="1"/>
    <row r="144" s="390" customFormat="1" ht="13.5" hidden="1" customHeight="1"/>
    <row r="145" s="390" customFormat="1" ht="13.5" hidden="1" customHeight="1"/>
    <row r="146" s="390" customFormat="1" ht="13.5" hidden="1" customHeight="1"/>
    <row r="147" s="390" customFormat="1" ht="13.5" hidden="1" customHeight="1"/>
    <row r="148" s="390" customFormat="1" ht="13.5" hidden="1" customHeight="1"/>
    <row r="149" s="390" customFormat="1" ht="13.5" hidden="1" customHeight="1"/>
    <row r="150" s="390" customFormat="1" ht="13.5" hidden="1" customHeight="1"/>
    <row r="151" s="390" customFormat="1" ht="13.5" hidden="1" customHeight="1"/>
    <row r="152" s="390" customFormat="1" ht="13.5" hidden="1" customHeight="1"/>
    <row r="153" s="390" customFormat="1" ht="13.5" hidden="1" customHeight="1"/>
    <row r="154" s="390" customFormat="1" ht="13.5" hidden="1" customHeight="1"/>
    <row r="155" s="390" customFormat="1" ht="13.5" hidden="1" customHeight="1"/>
    <row r="156" s="390" customFormat="1" ht="13.5" hidden="1" customHeight="1"/>
    <row r="157" s="390" customFormat="1" ht="13.5" hidden="1" customHeight="1"/>
    <row r="158" s="390" customFormat="1" ht="13.5" hidden="1" customHeight="1"/>
    <row r="159" s="390" customFormat="1" ht="13.5" hidden="1" customHeight="1"/>
    <row r="160" s="390" customFormat="1" ht="13.5" hidden="1" customHeight="1"/>
  </sheetData>
  <sheetProtection algorithmName="SHA-512" hashValue="Y+63qWENYcSm53pMUWgxwngvZ8bDfbRpO8ntlOQkdfWIYD7ETrao+0x7Qp32Miu3330fCCdqjfS6PTL/adYTRg==" saltValue="X/rXhYCeXOS7I+jzfXanTQ=="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476647-E07A-4EE9-9156-DA3F392E68E3}">
  <sheetPr>
    <pageSetUpPr fitToPage="1"/>
  </sheetPr>
  <dimension ref="A1:DR125"/>
  <sheetViews>
    <sheetView showGridLines="0" zoomScaleNormal="100" zoomScaleSheetLayoutView="70" workbookViewId="0"/>
  </sheetViews>
  <sheetFormatPr defaultColWidth="0" defaultRowHeight="13.5" customHeight="1" zeroHeight="1"/>
  <cols>
    <col min="1" max="34" width="2.5" style="293" customWidth="1"/>
    <col min="35" max="122" width="2.5" style="292" customWidth="1"/>
    <col min="123" max="16384" width="2.5" style="292" hidden="1"/>
  </cols>
  <sheetData>
    <row r="1" spans="1:34" ht="13.5" customHeight="1">
      <c r="A1" s="292"/>
      <c r="B1" s="292"/>
      <c r="C1" s="292"/>
      <c r="D1" s="292"/>
      <c r="E1" s="292"/>
      <c r="F1" s="292"/>
      <c r="G1" s="292"/>
      <c r="H1" s="292"/>
      <c r="I1" s="292"/>
      <c r="J1" s="292"/>
      <c r="K1" s="292"/>
      <c r="L1" s="292"/>
      <c r="M1" s="292"/>
      <c r="N1" s="292"/>
      <c r="O1" s="292"/>
      <c r="P1" s="292"/>
      <c r="Q1" s="292"/>
      <c r="R1" s="292"/>
      <c r="S1" s="292"/>
      <c r="T1" s="292"/>
      <c r="U1" s="292"/>
      <c r="V1" s="292"/>
      <c r="W1" s="292"/>
      <c r="X1" s="292"/>
      <c r="Y1" s="292"/>
      <c r="Z1" s="292"/>
      <c r="AA1" s="292"/>
      <c r="AB1" s="292"/>
      <c r="AC1" s="292"/>
      <c r="AD1" s="292"/>
      <c r="AE1" s="292"/>
      <c r="AF1" s="292"/>
      <c r="AG1" s="292"/>
      <c r="AH1" s="292"/>
    </row>
    <row r="2" spans="1:34">
      <c r="S2" s="292"/>
      <c r="AH2" s="292"/>
    </row>
    <row r="3" spans="1:34">
      <c r="C3" s="292"/>
      <c r="D3" s="292"/>
      <c r="E3" s="292"/>
      <c r="F3" s="292"/>
      <c r="G3" s="292"/>
      <c r="H3" s="292"/>
      <c r="I3" s="292"/>
      <c r="J3" s="292"/>
      <c r="K3" s="292"/>
      <c r="L3" s="292"/>
      <c r="M3" s="292"/>
      <c r="N3" s="292"/>
      <c r="O3" s="292"/>
      <c r="P3" s="292"/>
      <c r="Q3" s="292"/>
      <c r="R3" s="292"/>
      <c r="S3" s="292"/>
      <c r="U3" s="292"/>
      <c r="V3" s="292"/>
      <c r="W3" s="292"/>
      <c r="X3" s="292"/>
      <c r="Y3" s="292"/>
      <c r="Z3" s="292"/>
      <c r="AA3" s="292"/>
      <c r="AB3" s="292"/>
      <c r="AC3" s="292"/>
      <c r="AD3" s="292"/>
      <c r="AE3" s="292"/>
      <c r="AF3" s="292"/>
      <c r="AG3" s="292"/>
      <c r="AH3" s="292"/>
    </row>
    <row r="4" spans="1:34"/>
    <row r="5" spans="1:34"/>
    <row r="6" spans="1:34"/>
    <row r="7" spans="1:34"/>
    <row r="8" spans="1:34"/>
    <row r="9" spans="1:34">
      <c r="AH9" s="292"/>
    </row>
    <row r="10" spans="1:34"/>
    <row r="11" spans="1:34"/>
    <row r="12" spans="1:34"/>
    <row r="13" spans="1:34"/>
    <row r="14" spans="1:34"/>
    <row r="15" spans="1:34"/>
    <row r="16" spans="1:34"/>
    <row r="17" spans="12:34">
      <c r="AH17" s="292"/>
    </row>
    <row r="18" spans="12:34"/>
    <row r="19" spans="12:34"/>
    <row r="20" spans="12:34">
      <c r="AH20" s="292"/>
    </row>
    <row r="21" spans="12:34">
      <c r="AH21" s="292"/>
    </row>
    <row r="22" spans="12:34"/>
    <row r="23" spans="12:34"/>
    <row r="24" spans="12:34">
      <c r="Q24" s="292"/>
    </row>
    <row r="25" spans="12:34"/>
    <row r="26" spans="12:34"/>
    <row r="27" spans="12:34"/>
    <row r="28" spans="12:34">
      <c r="O28" s="292"/>
      <c r="T28" s="292"/>
      <c r="AH28" s="292"/>
    </row>
    <row r="29" spans="12:34"/>
    <row r="30" spans="12:34"/>
    <row r="31" spans="12:34">
      <c r="Q31" s="292"/>
    </row>
    <row r="32" spans="12:34">
      <c r="L32" s="292"/>
    </row>
    <row r="33" spans="2:34">
      <c r="C33" s="292"/>
      <c r="E33" s="292"/>
      <c r="G33" s="292"/>
      <c r="I33" s="292"/>
      <c r="X33" s="292"/>
    </row>
    <row r="34" spans="2:34">
      <c r="B34" s="292"/>
      <c r="P34" s="292"/>
      <c r="R34" s="292"/>
      <c r="T34" s="292"/>
    </row>
    <row r="35" spans="2:34">
      <c r="D35" s="292"/>
      <c r="W35" s="292"/>
      <c r="AC35" s="292"/>
      <c r="AD35" s="292"/>
      <c r="AE35" s="292"/>
      <c r="AF35" s="292"/>
      <c r="AG35" s="292"/>
      <c r="AH35" s="292"/>
    </row>
    <row r="36" spans="2:34">
      <c r="H36" s="292"/>
      <c r="J36" s="292"/>
      <c r="K36" s="292"/>
      <c r="M36" s="292"/>
      <c r="Y36" s="292"/>
      <c r="Z36" s="292"/>
      <c r="AA36" s="292"/>
      <c r="AB36" s="292"/>
      <c r="AC36" s="292"/>
      <c r="AD36" s="292"/>
      <c r="AE36" s="292"/>
      <c r="AF36" s="292"/>
      <c r="AG36" s="292"/>
      <c r="AH36" s="292"/>
    </row>
    <row r="37" spans="2:34">
      <c r="AH37" s="292"/>
    </row>
    <row r="38" spans="2:34">
      <c r="AG38" s="292"/>
      <c r="AH38" s="292"/>
    </row>
    <row r="39" spans="2:34"/>
    <row r="40" spans="2:34">
      <c r="X40" s="292"/>
    </row>
    <row r="41" spans="2:34">
      <c r="R41" s="292"/>
    </row>
    <row r="42" spans="2:34">
      <c r="W42" s="292"/>
    </row>
    <row r="43" spans="2:34">
      <c r="Y43" s="292"/>
      <c r="Z43" s="292"/>
      <c r="AA43" s="292"/>
      <c r="AB43" s="292"/>
      <c r="AC43" s="292"/>
      <c r="AD43" s="292"/>
      <c r="AE43" s="292"/>
      <c r="AF43" s="292"/>
      <c r="AG43" s="292"/>
      <c r="AH43" s="292"/>
    </row>
    <row r="44" spans="2:34">
      <c r="AH44" s="292"/>
    </row>
    <row r="45" spans="2:34">
      <c r="X45" s="292"/>
    </row>
    <row r="46" spans="2:34"/>
    <row r="47" spans="2:34"/>
    <row r="48" spans="2:34">
      <c r="W48" s="292"/>
      <c r="Y48" s="292"/>
      <c r="Z48" s="292"/>
      <c r="AA48" s="292"/>
      <c r="AB48" s="292"/>
      <c r="AC48" s="292"/>
      <c r="AD48" s="292"/>
      <c r="AE48" s="292"/>
      <c r="AF48" s="292"/>
      <c r="AG48" s="292"/>
      <c r="AH48" s="292"/>
    </row>
    <row r="49" spans="28:34"/>
    <row r="50" spans="28:34">
      <c r="AE50" s="292"/>
      <c r="AF50" s="292"/>
      <c r="AG50" s="292"/>
      <c r="AH50" s="292"/>
    </row>
    <row r="51" spans="28:34">
      <c r="AC51" s="292"/>
      <c r="AD51" s="292"/>
      <c r="AE51" s="292"/>
      <c r="AF51" s="292"/>
      <c r="AG51" s="292"/>
      <c r="AH51" s="292"/>
    </row>
    <row r="52" spans="28:34"/>
    <row r="53" spans="28:34">
      <c r="AF53" s="292"/>
      <c r="AG53" s="292"/>
      <c r="AH53" s="292"/>
    </row>
    <row r="54" spans="28:34">
      <c r="AH54" s="292"/>
    </row>
    <row r="55" spans="28:34"/>
    <row r="56" spans="28:34">
      <c r="AB56" s="292"/>
      <c r="AC56" s="292"/>
      <c r="AD56" s="292"/>
      <c r="AE56" s="292"/>
      <c r="AF56" s="292"/>
      <c r="AG56" s="292"/>
      <c r="AH56" s="292"/>
    </row>
    <row r="57" spans="28:34">
      <c r="AH57" s="292"/>
    </row>
    <row r="58" spans="28:34">
      <c r="AH58" s="292"/>
    </row>
    <row r="59" spans="28:34"/>
    <row r="60" spans="28:34"/>
    <row r="61" spans="28:34"/>
    <row r="62" spans="28:34"/>
    <row r="63" spans="28:34">
      <c r="AH63" s="292"/>
    </row>
    <row r="64" spans="28:34">
      <c r="AG64" s="292"/>
      <c r="AH64" s="292"/>
    </row>
    <row r="65" spans="28:34"/>
    <row r="66" spans="28:34"/>
    <row r="67" spans="28:34"/>
    <row r="68" spans="28:34">
      <c r="AB68" s="292"/>
      <c r="AC68" s="292"/>
      <c r="AD68" s="292"/>
      <c r="AE68" s="292"/>
      <c r="AF68" s="292"/>
      <c r="AG68" s="292"/>
      <c r="AH68" s="292"/>
    </row>
    <row r="69" spans="28:34">
      <c r="AF69" s="292"/>
      <c r="AG69" s="292"/>
      <c r="AH69" s="292"/>
    </row>
    <row r="70" spans="28:34"/>
    <row r="71" spans="28:34"/>
    <row r="72" spans="28:34"/>
    <row r="73" spans="28:34"/>
    <row r="74" spans="28:34"/>
    <row r="75" spans="28:34">
      <c r="AH75" s="292"/>
    </row>
    <row r="76" spans="28:34">
      <c r="AF76" s="292"/>
      <c r="AG76" s="292"/>
      <c r="AH76" s="292"/>
    </row>
    <row r="77" spans="28:34">
      <c r="AG77" s="292"/>
      <c r="AH77" s="292"/>
    </row>
    <row r="78" spans="28:34"/>
    <row r="79" spans="28:34"/>
    <row r="80" spans="28:34"/>
    <row r="81" spans="25:34"/>
    <row r="82" spans="25:34">
      <c r="Y82" s="292"/>
    </row>
    <row r="83" spans="25:34">
      <c r="Y83" s="292"/>
      <c r="Z83" s="292"/>
      <c r="AA83" s="292"/>
      <c r="AB83" s="292"/>
      <c r="AC83" s="292"/>
      <c r="AD83" s="292"/>
      <c r="AE83" s="292"/>
      <c r="AF83" s="292"/>
      <c r="AG83" s="292"/>
      <c r="AH83" s="292"/>
    </row>
    <row r="84" spans="25:34"/>
    <row r="85" spans="25:34"/>
    <row r="86" spans="25:34"/>
    <row r="87" spans="25:34"/>
    <row r="88" spans="25:34">
      <c r="AH88" s="292"/>
    </row>
    <row r="89" spans="25:34"/>
    <row r="90" spans="25:34"/>
    <row r="91" spans="25:34"/>
    <row r="92" spans="25:34" ht="13.5" customHeight="1"/>
    <row r="93" spans="25:34" ht="13.5" customHeight="1"/>
    <row r="94" spans="25:34" ht="13.5" customHeight="1">
      <c r="AF94" s="292"/>
      <c r="AG94" s="292"/>
      <c r="AH94" s="292"/>
    </row>
    <row r="95" spans="25:34" ht="13.5" customHeight="1">
      <c r="AH95" s="292"/>
    </row>
    <row r="96" spans="25:34" ht="13.5" customHeight="1"/>
    <row r="97" spans="33:34" ht="13.5" customHeight="1"/>
    <row r="98" spans="33:34" ht="13.5" customHeight="1"/>
    <row r="99" spans="33:34" ht="13.5" customHeight="1"/>
    <row r="100" spans="33:34" ht="13.5" customHeight="1"/>
    <row r="101" spans="33:34" ht="13.5" customHeight="1">
      <c r="AH101" s="292"/>
    </row>
    <row r="102" spans="33:34" ht="13.5" customHeight="1"/>
    <row r="103" spans="33:34" ht="13.5" customHeight="1"/>
    <row r="104" spans="33:34" ht="13.5" customHeight="1">
      <c r="AG104" s="292"/>
      <c r="AH104" s="292"/>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292"/>
    </row>
    <row r="117" spans="34:122" ht="13.5" customHeight="1"/>
    <row r="118" spans="34:122" ht="13.5" customHeight="1"/>
    <row r="119" spans="34:122" ht="13.5" customHeight="1"/>
    <row r="120" spans="34:122" ht="13.5" customHeight="1">
      <c r="AH120" s="292"/>
    </row>
    <row r="121" spans="34:122" ht="13.5" customHeight="1">
      <c r="AH121" s="292"/>
    </row>
    <row r="122" spans="34:122" ht="13.5" customHeight="1"/>
    <row r="123" spans="34:122" ht="13.5" customHeight="1"/>
    <row r="124" spans="34:122" ht="13.5" customHeight="1"/>
    <row r="125" spans="34:122" ht="13.5" customHeight="1">
      <c r="DR125" s="292" t="s">
        <v>516</v>
      </c>
    </row>
  </sheetData>
  <sheetProtection algorithmName="SHA-512" hashValue="8uowFuAnVs0NYxE92pwyeUnTxm4xn+rhTKyVUsDHbV//T5EdeXLGtgnVZHP++SGkV5Tmc1gvg6ByKy949HrDVA==" saltValue="VNWdLWoAbB1rv1FC6ol1gQ==" spinCount="100000" sheet="1" objects="1" scenarios="1"/>
  <dataConsolidate/>
  <phoneticPr fontId="2"/>
  <printOptions horizontalCentered="1" verticalCentered="1"/>
  <pageMargins left="0" right="0" top="0.19685039370078741" bottom="0" header="0.39370078740157483" footer="0"/>
  <pageSetup paperSize="9" scale="36" orientation="landscape"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36588B-9A5C-46A3-B1EC-CAE6E9A5BA0C}">
  <sheetPr>
    <pageSetUpPr fitToPage="1"/>
  </sheetPr>
  <dimension ref="A1:DR125"/>
  <sheetViews>
    <sheetView showGridLines="0" zoomScaleNormal="100" zoomScaleSheetLayoutView="55" workbookViewId="0"/>
  </sheetViews>
  <sheetFormatPr defaultColWidth="0" defaultRowHeight="13.5" customHeight="1" zeroHeight="1"/>
  <cols>
    <col min="1" max="34" width="2.5" style="293" customWidth="1"/>
    <col min="35" max="122" width="2.5" style="292" customWidth="1"/>
    <col min="123" max="16384" width="2.5" style="292" hidden="1"/>
  </cols>
  <sheetData>
    <row r="1" spans="2:34" ht="13.5" customHeight="1">
      <c r="B1" s="292"/>
      <c r="C1" s="292"/>
      <c r="D1" s="292"/>
      <c r="E1" s="292"/>
      <c r="F1" s="292"/>
      <c r="G1" s="292"/>
      <c r="H1" s="292"/>
      <c r="I1" s="292"/>
      <c r="J1" s="292"/>
      <c r="K1" s="292"/>
      <c r="L1" s="292"/>
      <c r="M1" s="292"/>
      <c r="N1" s="292"/>
      <c r="O1" s="292"/>
      <c r="P1" s="292"/>
      <c r="Q1" s="292"/>
      <c r="R1" s="292"/>
      <c r="S1" s="292"/>
      <c r="T1" s="292"/>
      <c r="U1" s="292"/>
      <c r="V1" s="292"/>
      <c r="W1" s="292"/>
      <c r="X1" s="292"/>
      <c r="Y1" s="292"/>
      <c r="Z1" s="292"/>
      <c r="AA1" s="292"/>
      <c r="AB1" s="292"/>
      <c r="AC1" s="292"/>
      <c r="AD1" s="292"/>
      <c r="AE1" s="292"/>
      <c r="AF1" s="292"/>
      <c r="AG1" s="292"/>
      <c r="AH1" s="292"/>
    </row>
    <row r="2" spans="2:34">
      <c r="S2" s="292"/>
      <c r="AH2" s="292"/>
    </row>
    <row r="3" spans="2:34">
      <c r="C3" s="292"/>
      <c r="D3" s="292"/>
      <c r="E3" s="292"/>
      <c r="F3" s="292"/>
      <c r="G3" s="292"/>
      <c r="H3" s="292"/>
      <c r="I3" s="292"/>
      <c r="J3" s="292"/>
      <c r="K3" s="292"/>
      <c r="L3" s="292"/>
      <c r="M3" s="292"/>
      <c r="N3" s="292"/>
      <c r="O3" s="292"/>
      <c r="P3" s="292"/>
      <c r="Q3" s="292"/>
      <c r="R3" s="292"/>
      <c r="S3" s="292"/>
      <c r="U3" s="292"/>
      <c r="V3" s="292"/>
      <c r="W3" s="292"/>
      <c r="X3" s="292"/>
      <c r="Y3" s="292"/>
      <c r="Z3" s="292"/>
      <c r="AA3" s="292"/>
      <c r="AB3" s="292"/>
      <c r="AC3" s="292"/>
      <c r="AD3" s="292"/>
      <c r="AE3" s="292"/>
      <c r="AF3" s="292"/>
      <c r="AG3" s="292"/>
      <c r="AH3" s="292"/>
    </row>
    <row r="4" spans="2:34"/>
    <row r="5" spans="2:34"/>
    <row r="6" spans="2:34"/>
    <row r="7" spans="2:34"/>
    <row r="8" spans="2:34"/>
    <row r="9" spans="2:34">
      <c r="AH9" s="292"/>
    </row>
    <row r="10" spans="2:34"/>
    <row r="11" spans="2:34"/>
    <row r="12" spans="2:34"/>
    <row r="13" spans="2:34"/>
    <row r="14" spans="2:34"/>
    <row r="15" spans="2:34"/>
    <row r="16" spans="2:34"/>
    <row r="17" spans="12:34">
      <c r="AH17" s="292"/>
    </row>
    <row r="18" spans="12:34"/>
    <row r="19" spans="12:34"/>
    <row r="20" spans="12:34">
      <c r="AH20" s="292"/>
    </row>
    <row r="21" spans="12:34">
      <c r="AH21" s="292"/>
    </row>
    <row r="22" spans="12:34"/>
    <row r="23" spans="12:34"/>
    <row r="24" spans="12:34">
      <c r="Q24" s="292"/>
    </row>
    <row r="25" spans="12:34"/>
    <row r="26" spans="12:34"/>
    <row r="27" spans="12:34"/>
    <row r="28" spans="12:34">
      <c r="O28" s="292"/>
      <c r="T28" s="292"/>
      <c r="AH28" s="292"/>
    </row>
    <row r="29" spans="12:34"/>
    <row r="30" spans="12:34"/>
    <row r="31" spans="12:34">
      <c r="Q31" s="292"/>
    </row>
    <row r="32" spans="12:34">
      <c r="L32" s="292"/>
    </row>
    <row r="33" spans="2:34">
      <c r="C33" s="292"/>
      <c r="E33" s="292"/>
      <c r="G33" s="292"/>
      <c r="I33" s="292"/>
      <c r="X33" s="292"/>
    </row>
    <row r="34" spans="2:34">
      <c r="B34" s="292"/>
      <c r="P34" s="292"/>
      <c r="R34" s="292"/>
      <c r="T34" s="292"/>
    </row>
    <row r="35" spans="2:34">
      <c r="D35" s="292"/>
      <c r="W35" s="292"/>
      <c r="AC35" s="292"/>
      <c r="AD35" s="292"/>
      <c r="AE35" s="292"/>
      <c r="AF35" s="292"/>
      <c r="AG35" s="292"/>
      <c r="AH35" s="292"/>
    </row>
    <row r="36" spans="2:34">
      <c r="H36" s="292"/>
      <c r="J36" s="292"/>
      <c r="K36" s="292"/>
      <c r="M36" s="292"/>
      <c r="Y36" s="292"/>
      <c r="Z36" s="292"/>
      <c r="AA36" s="292"/>
      <c r="AB36" s="292"/>
      <c r="AC36" s="292"/>
      <c r="AD36" s="292"/>
      <c r="AE36" s="292"/>
      <c r="AF36" s="292"/>
      <c r="AG36" s="292"/>
      <c r="AH36" s="292"/>
    </row>
    <row r="37" spans="2:34">
      <c r="AH37" s="292"/>
    </row>
    <row r="38" spans="2:34">
      <c r="AG38" s="292"/>
      <c r="AH38" s="292"/>
    </row>
    <row r="39" spans="2:34"/>
    <row r="40" spans="2:34">
      <c r="X40" s="292"/>
    </row>
    <row r="41" spans="2:34">
      <c r="R41" s="292"/>
    </row>
    <row r="42" spans="2:34">
      <c r="W42" s="292"/>
    </row>
    <row r="43" spans="2:34">
      <c r="Y43" s="292"/>
      <c r="Z43" s="292"/>
      <c r="AA43" s="292"/>
      <c r="AB43" s="292"/>
      <c r="AC43" s="292"/>
      <c r="AD43" s="292"/>
      <c r="AE43" s="292"/>
      <c r="AF43" s="292"/>
      <c r="AG43" s="292"/>
      <c r="AH43" s="292"/>
    </row>
    <row r="44" spans="2:34">
      <c r="AH44" s="292"/>
    </row>
    <row r="45" spans="2:34">
      <c r="X45" s="292"/>
    </row>
    <row r="46" spans="2:34"/>
    <row r="47" spans="2:34"/>
    <row r="48" spans="2:34">
      <c r="W48" s="292"/>
      <c r="Y48" s="292"/>
      <c r="Z48" s="292"/>
      <c r="AA48" s="292"/>
      <c r="AB48" s="292"/>
      <c r="AC48" s="292"/>
      <c r="AD48" s="292"/>
      <c r="AE48" s="292"/>
      <c r="AF48" s="292"/>
      <c r="AG48" s="292"/>
      <c r="AH48" s="292"/>
    </row>
    <row r="49" spans="28:34"/>
    <row r="50" spans="28:34">
      <c r="AE50" s="292"/>
      <c r="AF50" s="292"/>
      <c r="AG50" s="292"/>
      <c r="AH50" s="292"/>
    </row>
    <row r="51" spans="28:34">
      <c r="AC51" s="292"/>
      <c r="AD51" s="292"/>
      <c r="AE51" s="292"/>
      <c r="AF51" s="292"/>
      <c r="AG51" s="292"/>
      <c r="AH51" s="292"/>
    </row>
    <row r="52" spans="28:34"/>
    <row r="53" spans="28:34">
      <c r="AF53" s="292"/>
      <c r="AG53" s="292"/>
      <c r="AH53" s="292"/>
    </row>
    <row r="54" spans="28:34">
      <c r="AH54" s="292"/>
    </row>
    <row r="55" spans="28:34"/>
    <row r="56" spans="28:34">
      <c r="AB56" s="292"/>
      <c r="AC56" s="292"/>
      <c r="AD56" s="292"/>
      <c r="AE56" s="292"/>
      <c r="AF56" s="292"/>
      <c r="AG56" s="292"/>
      <c r="AH56" s="292"/>
    </row>
    <row r="57" spans="28:34">
      <c r="AH57" s="292"/>
    </row>
    <row r="58" spans="28:34">
      <c r="AH58" s="292"/>
    </row>
    <row r="59" spans="28:34">
      <c r="AG59" s="292"/>
      <c r="AH59" s="292"/>
    </row>
    <row r="60" spans="28:34"/>
    <row r="61" spans="28:34"/>
    <row r="62" spans="28:34"/>
    <row r="63" spans="28:34">
      <c r="AH63" s="292"/>
    </row>
    <row r="64" spans="28:34">
      <c r="AG64" s="292"/>
      <c r="AH64" s="292"/>
    </row>
    <row r="65" spans="28:34"/>
    <row r="66" spans="28:34"/>
    <row r="67" spans="28:34"/>
    <row r="68" spans="28:34">
      <c r="AB68" s="292"/>
      <c r="AC68" s="292"/>
      <c r="AD68" s="292"/>
      <c r="AE68" s="292"/>
      <c r="AF68" s="292"/>
      <c r="AG68" s="292"/>
      <c r="AH68" s="292"/>
    </row>
    <row r="69" spans="28:34">
      <c r="AF69" s="292"/>
      <c r="AG69" s="292"/>
      <c r="AH69" s="292"/>
    </row>
    <row r="70" spans="28:34"/>
    <row r="71" spans="28:34"/>
    <row r="72" spans="28:34"/>
    <row r="73" spans="28:34"/>
    <row r="74" spans="28:34"/>
    <row r="75" spans="28:34">
      <c r="AH75" s="292"/>
    </row>
    <row r="76" spans="28:34">
      <c r="AF76" s="292"/>
      <c r="AG76" s="292"/>
      <c r="AH76" s="292"/>
    </row>
    <row r="77" spans="28:34">
      <c r="AG77" s="292"/>
      <c r="AH77" s="292"/>
    </row>
    <row r="78" spans="28:34"/>
    <row r="79" spans="28:34"/>
    <row r="80" spans="28:34"/>
    <row r="81" spans="25:34"/>
    <row r="82" spans="25:34">
      <c r="Y82" s="292"/>
    </row>
    <row r="83" spans="25:34">
      <c r="Y83" s="292"/>
      <c r="Z83" s="292"/>
      <c r="AA83" s="292"/>
      <c r="AB83" s="292"/>
      <c r="AC83" s="292"/>
      <c r="AD83" s="292"/>
      <c r="AE83" s="292"/>
      <c r="AF83" s="292"/>
      <c r="AG83" s="292"/>
      <c r="AH83" s="292"/>
    </row>
    <row r="84" spans="25:34"/>
    <row r="85" spans="25:34"/>
    <row r="86" spans="25:34"/>
    <row r="87" spans="25:34"/>
    <row r="88" spans="25:34">
      <c r="AH88" s="292"/>
    </row>
    <row r="89" spans="25:34"/>
    <row r="90" spans="25:34"/>
    <row r="91" spans="25:34"/>
    <row r="92" spans="25:34" ht="13.5" customHeight="1"/>
    <row r="93" spans="25:34" ht="13.5" customHeight="1"/>
    <row r="94" spans="25:34" ht="13.5" customHeight="1">
      <c r="AF94" s="292"/>
      <c r="AG94" s="292"/>
      <c r="AH94" s="292"/>
    </row>
    <row r="95" spans="25:34" ht="13.5" customHeight="1">
      <c r="AH95" s="292"/>
    </row>
    <row r="96" spans="25:34" ht="13.5" customHeight="1"/>
    <row r="97" spans="33:34" ht="13.5" customHeight="1"/>
    <row r="98" spans="33:34" ht="13.5" customHeight="1"/>
    <row r="99" spans="33:34" ht="13.5" customHeight="1"/>
    <row r="100" spans="33:34" ht="13.5" customHeight="1"/>
    <row r="101" spans="33:34" ht="13.5" customHeight="1">
      <c r="AH101" s="292"/>
    </row>
    <row r="102" spans="33:34" ht="13.5" customHeight="1"/>
    <row r="103" spans="33:34" ht="13.5" customHeight="1"/>
    <row r="104" spans="33:34" ht="13.5" customHeight="1">
      <c r="AG104" s="292"/>
      <c r="AH104" s="292"/>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292"/>
    </row>
    <row r="117" spans="34:122" ht="13.5" customHeight="1"/>
    <row r="118" spans="34:122" ht="13.5" customHeight="1"/>
    <row r="119" spans="34:122" ht="13.5" customHeight="1"/>
    <row r="120" spans="34:122" ht="13.5" customHeight="1">
      <c r="AH120" s="292"/>
    </row>
    <row r="121" spans="34:122" ht="13.5" customHeight="1">
      <c r="AH121" s="292"/>
    </row>
    <row r="122" spans="34:122" ht="13.5" customHeight="1"/>
    <row r="123" spans="34:122" ht="13.5" customHeight="1"/>
    <row r="124" spans="34:122" ht="13.5" customHeight="1"/>
    <row r="125" spans="34:122" ht="13.5" customHeight="1">
      <c r="DR125" s="292" t="s">
        <v>516</v>
      </c>
    </row>
  </sheetData>
  <sheetProtection algorithmName="SHA-512" hashValue="TiMR58c7PF1ZhL517VkFo9L4s4h86gLzmkZqffSAmU/EcP+7ehVdHGwAa88X3v0jBDOdm2WRXns9d9mkCwQ7Qw==" saltValue="p+Djj06x/GaTtVes8WIrKQ==" spinCount="100000" sheet="1" objects="1" scenarios="1"/>
  <dataConsolidate/>
  <phoneticPr fontId="2"/>
  <printOptions horizontalCentered="1" verticalCentered="1"/>
  <pageMargins left="0" right="0" top="0.19685039370078741" bottom="0" header="0.39370078740157483" footer="0"/>
  <pageSetup paperSize="9" scale="36" orientation="landscape"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cols>
    <col min="1" max="1" width="45.875" style="150" customWidth="1"/>
    <col min="2" max="8" width="13.375" style="150" customWidth="1"/>
    <col min="9" max="16384" width="11.125" style="150"/>
  </cols>
  <sheetData>
    <row r="1" spans="1:8">
      <c r="A1" s="144"/>
      <c r="B1" s="145"/>
      <c r="C1" s="146"/>
      <c r="D1" s="147"/>
      <c r="E1" s="148"/>
      <c r="F1" s="148"/>
      <c r="G1" s="148"/>
      <c r="H1" s="149"/>
    </row>
    <row r="2" spans="1:8">
      <c r="A2" s="151"/>
      <c r="B2" s="152"/>
      <c r="C2" s="153"/>
      <c r="D2" s="154" t="s">
        <v>52</v>
      </c>
      <c r="E2" s="155"/>
      <c r="F2" s="156" t="s">
        <v>566</v>
      </c>
      <c r="G2" s="157"/>
      <c r="H2" s="158"/>
    </row>
    <row r="3" spans="1:8">
      <c r="A3" s="154" t="s">
        <v>559</v>
      </c>
      <c r="B3" s="159"/>
      <c r="C3" s="160"/>
      <c r="D3" s="161">
        <v>45483</v>
      </c>
      <c r="E3" s="162"/>
      <c r="F3" s="163">
        <v>78903</v>
      </c>
      <c r="G3" s="164"/>
      <c r="H3" s="165"/>
    </row>
    <row r="4" spans="1:8">
      <c r="A4" s="166"/>
      <c r="B4" s="167"/>
      <c r="C4" s="168"/>
      <c r="D4" s="169">
        <v>19083</v>
      </c>
      <c r="E4" s="170"/>
      <c r="F4" s="171">
        <v>49201</v>
      </c>
      <c r="G4" s="172"/>
      <c r="H4" s="173"/>
    </row>
    <row r="5" spans="1:8">
      <c r="A5" s="154" t="s">
        <v>561</v>
      </c>
      <c r="B5" s="159"/>
      <c r="C5" s="160"/>
      <c r="D5" s="161">
        <v>55152</v>
      </c>
      <c r="E5" s="162"/>
      <c r="F5" s="163">
        <v>82993</v>
      </c>
      <c r="G5" s="164"/>
      <c r="H5" s="165"/>
    </row>
    <row r="6" spans="1:8">
      <c r="A6" s="166"/>
      <c r="B6" s="167"/>
      <c r="C6" s="168"/>
      <c r="D6" s="169">
        <v>21370</v>
      </c>
      <c r="E6" s="170"/>
      <c r="F6" s="171">
        <v>46787</v>
      </c>
      <c r="G6" s="172"/>
      <c r="H6" s="173"/>
    </row>
    <row r="7" spans="1:8">
      <c r="A7" s="154" t="s">
        <v>562</v>
      </c>
      <c r="B7" s="159"/>
      <c r="C7" s="160"/>
      <c r="D7" s="161">
        <v>27256</v>
      </c>
      <c r="E7" s="162"/>
      <c r="F7" s="163">
        <v>108252</v>
      </c>
      <c r="G7" s="164"/>
      <c r="H7" s="165"/>
    </row>
    <row r="8" spans="1:8">
      <c r="A8" s="166"/>
      <c r="B8" s="167"/>
      <c r="C8" s="168"/>
      <c r="D8" s="169">
        <v>12049</v>
      </c>
      <c r="E8" s="170"/>
      <c r="F8" s="171">
        <v>50321</v>
      </c>
      <c r="G8" s="172"/>
      <c r="H8" s="173"/>
    </row>
    <row r="9" spans="1:8">
      <c r="A9" s="154" t="s">
        <v>563</v>
      </c>
      <c r="B9" s="159"/>
      <c r="C9" s="160"/>
      <c r="D9" s="161">
        <v>29656</v>
      </c>
      <c r="E9" s="162"/>
      <c r="F9" s="163">
        <v>93492</v>
      </c>
      <c r="G9" s="164"/>
      <c r="H9" s="165"/>
    </row>
    <row r="10" spans="1:8">
      <c r="A10" s="166"/>
      <c r="B10" s="167"/>
      <c r="C10" s="168"/>
      <c r="D10" s="169">
        <v>13989</v>
      </c>
      <c r="E10" s="170"/>
      <c r="F10" s="171">
        <v>53316</v>
      </c>
      <c r="G10" s="172"/>
      <c r="H10" s="173"/>
    </row>
    <row r="11" spans="1:8">
      <c r="A11" s="154" t="s">
        <v>564</v>
      </c>
      <c r="B11" s="159"/>
      <c r="C11" s="160"/>
      <c r="D11" s="161">
        <v>75399</v>
      </c>
      <c r="E11" s="162"/>
      <c r="F11" s="163">
        <v>94796</v>
      </c>
      <c r="G11" s="164"/>
      <c r="H11" s="165"/>
    </row>
    <row r="12" spans="1:8">
      <c r="A12" s="166"/>
      <c r="B12" s="167"/>
      <c r="C12" s="174"/>
      <c r="D12" s="169">
        <v>37413</v>
      </c>
      <c r="E12" s="170"/>
      <c r="F12" s="171">
        <v>55781</v>
      </c>
      <c r="G12" s="172"/>
      <c r="H12" s="173"/>
    </row>
    <row r="13" spans="1:8">
      <c r="A13" s="154"/>
      <c r="B13" s="159"/>
      <c r="C13" s="175"/>
      <c r="D13" s="176">
        <v>46589</v>
      </c>
      <c r="E13" s="177"/>
      <c r="F13" s="178">
        <v>91687</v>
      </c>
      <c r="G13" s="179"/>
      <c r="H13" s="165"/>
    </row>
    <row r="14" spans="1:8">
      <c r="A14" s="166"/>
      <c r="B14" s="167"/>
      <c r="C14" s="168"/>
      <c r="D14" s="169">
        <v>20781</v>
      </c>
      <c r="E14" s="170"/>
      <c r="F14" s="171">
        <v>51081</v>
      </c>
      <c r="G14" s="172"/>
      <c r="H14" s="173"/>
    </row>
    <row r="17" spans="1:11">
      <c r="A17" s="150" t="s">
        <v>53</v>
      </c>
    </row>
    <row r="18" spans="1:11">
      <c r="A18" s="180"/>
      <c r="B18" s="180" t="str">
        <f>実質収支比率等に係る経年分析!F$46</f>
        <v>H28</v>
      </c>
      <c r="C18" s="180" t="str">
        <f>実質収支比率等に係る経年分析!G$46</f>
        <v>H29</v>
      </c>
      <c r="D18" s="180" t="str">
        <f>実質収支比率等に係る経年分析!H$46</f>
        <v>H30</v>
      </c>
      <c r="E18" s="180" t="str">
        <f>実質収支比率等に係る経年分析!I$46</f>
        <v>R01</v>
      </c>
      <c r="F18" s="180" t="str">
        <f>実質収支比率等に係る経年分析!J$46</f>
        <v>R02</v>
      </c>
    </row>
    <row r="19" spans="1:11">
      <c r="A19" s="180" t="s">
        <v>54</v>
      </c>
      <c r="B19" s="180">
        <f>ROUND(VALUE(SUBSTITUTE(実質収支比率等に係る経年分析!F$48,"▲","-")),2)</f>
        <v>7.75</v>
      </c>
      <c r="C19" s="180">
        <f>ROUND(VALUE(SUBSTITUTE(実質収支比率等に係る経年分析!G$48,"▲","-")),2)</f>
        <v>8.35</v>
      </c>
      <c r="D19" s="180">
        <f>ROUND(VALUE(SUBSTITUTE(実質収支比率等に係る経年分析!H$48,"▲","-")),2)</f>
        <v>8.9499999999999993</v>
      </c>
      <c r="E19" s="180">
        <f>ROUND(VALUE(SUBSTITUTE(実質収支比率等に係る経年分析!I$48,"▲","-")),2)</f>
        <v>9.0399999999999991</v>
      </c>
      <c r="F19" s="180">
        <f>ROUND(VALUE(SUBSTITUTE(実質収支比率等に係る経年分析!J$48,"▲","-")),2)</f>
        <v>6.2</v>
      </c>
    </row>
    <row r="20" spans="1:11">
      <c r="A20" s="180" t="s">
        <v>55</v>
      </c>
      <c r="B20" s="180">
        <f>ROUND(VALUE(SUBSTITUTE(実質収支比率等に係る経年分析!F$47,"▲","-")),2)</f>
        <v>45.4</v>
      </c>
      <c r="C20" s="180">
        <f>ROUND(VALUE(SUBSTITUTE(実質収支比率等に係る経年分析!G$47,"▲","-")),2)</f>
        <v>45.96</v>
      </c>
      <c r="D20" s="180">
        <f>ROUND(VALUE(SUBSTITUTE(実質収支比率等に係る経年分析!H$47,"▲","-")),2)</f>
        <v>47.82</v>
      </c>
      <c r="E20" s="180">
        <f>ROUND(VALUE(SUBSTITUTE(実質収支比率等に係る経年分析!I$47,"▲","-")),2)</f>
        <v>48.39</v>
      </c>
      <c r="F20" s="180">
        <f>ROUND(VALUE(SUBSTITUTE(実質収支比率等に係る経年分析!J$47,"▲","-")),2)</f>
        <v>57.38</v>
      </c>
    </row>
    <row r="21" spans="1:11">
      <c r="A21" s="180" t="s">
        <v>56</v>
      </c>
      <c r="B21" s="180">
        <f>IF(ISNUMBER(VALUE(SUBSTITUTE(実質収支比率等に係る経年分析!F$49,"▲","-"))),ROUND(VALUE(SUBSTITUTE(実質収支比率等に係る経年分析!F$49,"▲","-")),2),NA())</f>
        <v>-6.89</v>
      </c>
      <c r="C21" s="180">
        <f>IF(ISNUMBER(VALUE(SUBSTITUTE(実質収支比率等に係る経年分析!G$49,"▲","-"))),ROUND(VALUE(SUBSTITUTE(実質収支比率等に係る経年分析!G$49,"▲","-")),2),NA())</f>
        <v>-4.8</v>
      </c>
      <c r="D21" s="180">
        <f>IF(ISNUMBER(VALUE(SUBSTITUTE(実質収支比率等に係る経年分析!H$49,"▲","-"))),ROUND(VALUE(SUBSTITUTE(実質収支比率等に係る経年分析!H$49,"▲","-")),2),NA())</f>
        <v>-3.38</v>
      </c>
      <c r="E21" s="180">
        <f>IF(ISNUMBER(VALUE(SUBSTITUTE(実質収支比率等に係る経年分析!I$49,"▲","-"))),ROUND(VALUE(SUBSTITUTE(実質収支比率等に係る経年分析!I$49,"▲","-")),2),NA())</f>
        <v>-6.11</v>
      </c>
      <c r="F21" s="180">
        <f>IF(ISNUMBER(VALUE(SUBSTITUTE(実質収支比率等に係る経年分析!J$49,"▲","-"))),ROUND(VALUE(SUBSTITUTE(実質収支比率等に係る経年分析!J$49,"▲","-")),2),NA())</f>
        <v>2.63</v>
      </c>
    </row>
    <row r="24" spans="1:11">
      <c r="A24" s="150" t="s">
        <v>57</v>
      </c>
    </row>
    <row r="25" spans="1:11">
      <c r="A25" s="181"/>
      <c r="B25" s="181" t="str">
        <f>連結実質赤字比率に係る赤字・黒字の構成分析!F$33</f>
        <v>H28</v>
      </c>
      <c r="C25" s="181"/>
      <c r="D25" s="181" t="str">
        <f>連結実質赤字比率に係る赤字・黒字の構成分析!G$33</f>
        <v>H29</v>
      </c>
      <c r="E25" s="181"/>
      <c r="F25" s="181" t="str">
        <f>連結実質赤字比率に係る赤字・黒字の構成分析!H$33</f>
        <v>H30</v>
      </c>
      <c r="G25" s="181"/>
      <c r="H25" s="181" t="str">
        <f>連結実質赤字比率に係る赤字・黒字の構成分析!I$33</f>
        <v>R01</v>
      </c>
      <c r="I25" s="181"/>
      <c r="J25" s="181" t="str">
        <f>連結実質赤字比率に係る赤字・黒字の構成分析!J$33</f>
        <v>R02</v>
      </c>
      <c r="K25" s="181"/>
    </row>
    <row r="26" spans="1:11">
      <c r="A26" s="181"/>
      <c r="B26" s="181" t="s">
        <v>58</v>
      </c>
      <c r="C26" s="181" t="s">
        <v>59</v>
      </c>
      <c r="D26" s="181" t="s">
        <v>58</v>
      </c>
      <c r="E26" s="181" t="s">
        <v>59</v>
      </c>
      <c r="F26" s="181" t="s">
        <v>58</v>
      </c>
      <c r="G26" s="181" t="s">
        <v>59</v>
      </c>
      <c r="H26" s="181" t="s">
        <v>58</v>
      </c>
      <c r="I26" s="181" t="s">
        <v>59</v>
      </c>
      <c r="J26" s="181" t="s">
        <v>58</v>
      </c>
      <c r="K26" s="181" t="s">
        <v>59</v>
      </c>
    </row>
    <row r="27" spans="1:11">
      <c r="A27" s="181" t="str">
        <f>IF(連結実質赤字比率に係る赤字・黒字の構成分析!C$43="",NA(),連結実質赤字比率に係る赤字・黒字の構成分析!C$43)</f>
        <v>その他会計（黒字）</v>
      </c>
      <c r="B27" s="181" t="e">
        <f>IF(ROUND(VALUE(SUBSTITUTE(連結実質赤字比率に係る赤字・黒字の構成分析!F$43,"▲", "-")), 2) &lt; 0, ABS(ROUND(VALUE(SUBSTITUTE(連結実質赤字比率に係る赤字・黒字の構成分析!F$43,"▲", "-")), 2)), NA())</f>
        <v>#VALUE!</v>
      </c>
      <c r="C27" s="181" t="e">
        <f>IF(ROUND(VALUE(SUBSTITUTE(連結実質赤字比率に係る赤字・黒字の構成分析!F$43,"▲", "-")), 2) &gt;= 0, ABS(ROUND(VALUE(SUBSTITUTE(連結実質赤字比率に係る赤字・黒字の構成分析!F$43,"▲", "-")), 2)), NA())</f>
        <v>#VALUE!</v>
      </c>
      <c r="D27" s="181" t="e">
        <f>IF(ROUND(VALUE(SUBSTITUTE(連結実質赤字比率に係る赤字・黒字の構成分析!G$43,"▲", "-")), 2) &lt; 0, ABS(ROUND(VALUE(SUBSTITUTE(連結実質赤字比率に係る赤字・黒字の構成分析!G$43,"▲", "-")), 2)), NA())</f>
        <v>#VALUE!</v>
      </c>
      <c r="E27" s="181" t="e">
        <f>IF(ROUND(VALUE(SUBSTITUTE(連結実質赤字比率に係る赤字・黒字の構成分析!G$43,"▲", "-")), 2) &gt;= 0, ABS(ROUND(VALUE(SUBSTITUTE(連結実質赤字比率に係る赤字・黒字の構成分析!G$43,"▲", "-")), 2)), NA())</f>
        <v>#VALUE!</v>
      </c>
      <c r="F27" s="181" t="e">
        <f>IF(ROUND(VALUE(SUBSTITUTE(連結実質赤字比率に係る赤字・黒字の構成分析!H$43,"▲", "-")), 2) &lt; 0, ABS(ROUND(VALUE(SUBSTITUTE(連結実質赤字比率に係る赤字・黒字の構成分析!H$43,"▲", "-")), 2)), NA())</f>
        <v>#VALUE!</v>
      </c>
      <c r="G27" s="181" t="e">
        <f>IF(ROUND(VALUE(SUBSTITUTE(連結実質赤字比率に係る赤字・黒字の構成分析!H$43,"▲", "-")), 2) &gt;= 0, ABS(ROUND(VALUE(SUBSTITUTE(連結実質赤字比率に係る赤字・黒字の構成分析!H$43,"▲", "-")), 2)), NA())</f>
        <v>#VALUE!</v>
      </c>
      <c r="H27" s="181" t="e">
        <f>IF(ROUND(VALUE(SUBSTITUTE(連結実質赤字比率に係る赤字・黒字の構成分析!I$43,"▲", "-")), 2) &lt; 0, ABS(ROUND(VALUE(SUBSTITUTE(連結実質赤字比率に係る赤字・黒字の構成分析!I$43,"▲", "-")), 2)), NA())</f>
        <v>#VALUE!</v>
      </c>
      <c r="I27" s="181" t="e">
        <f>IF(ROUND(VALUE(SUBSTITUTE(連結実質赤字比率に係る赤字・黒字の構成分析!I$43,"▲", "-")), 2) &gt;= 0, ABS(ROUND(VALUE(SUBSTITUTE(連結実質赤字比率に係る赤字・黒字の構成分析!I$43,"▲", "-")), 2)), NA())</f>
        <v>#VALUE!</v>
      </c>
      <c r="J27" s="181" t="e">
        <f>IF(ROUND(VALUE(SUBSTITUTE(連結実質赤字比率に係る赤字・黒字の構成分析!J$43,"▲", "-")), 2) &lt; 0, ABS(ROUND(VALUE(SUBSTITUTE(連結実質赤字比率に係る赤字・黒字の構成分析!J$43,"▲", "-")), 2)), NA())</f>
        <v>#VALUE!</v>
      </c>
      <c r="K27" s="181" t="e">
        <f>IF(ROUND(VALUE(SUBSTITUTE(連結実質赤字比率に係る赤字・黒字の構成分析!J$43,"▲", "-")), 2) &gt;= 0, ABS(ROUND(VALUE(SUBSTITUTE(連結実質赤字比率に係る赤字・黒字の構成分析!J$43,"▲", "-")), 2)), NA())</f>
        <v>#VALUE!</v>
      </c>
    </row>
    <row r="28" spans="1:11">
      <c r="A28" s="181" t="str">
        <f>IF(連結実質赤字比率に係る赤字・黒字の構成分析!C$42="",NA(),連結実質赤字比率に係る赤字・黒字の構成分析!C$42)</f>
        <v>その他会計（赤字）</v>
      </c>
      <c r="B28" s="181" t="e">
        <f>IF(ROUND(VALUE(SUBSTITUTE(連結実質赤字比率に係る赤字・黒字の構成分析!F$42,"▲", "-")), 2) &lt; 0, ABS(ROUND(VALUE(SUBSTITUTE(連結実質赤字比率に係る赤字・黒字の構成分析!F$42,"▲", "-")), 2)), NA())</f>
        <v>#VALUE!</v>
      </c>
      <c r="C28" s="181" t="e">
        <f>IF(ROUND(VALUE(SUBSTITUTE(連結実質赤字比率に係る赤字・黒字の構成分析!F$42,"▲", "-")), 2) &gt;= 0, ABS(ROUND(VALUE(SUBSTITUTE(連結実質赤字比率に係る赤字・黒字の構成分析!F$42,"▲", "-")), 2)), NA())</f>
        <v>#VALUE!</v>
      </c>
      <c r="D28" s="181" t="e">
        <f>IF(ROUND(VALUE(SUBSTITUTE(連結実質赤字比率に係る赤字・黒字の構成分析!G$42,"▲", "-")), 2) &lt; 0, ABS(ROUND(VALUE(SUBSTITUTE(連結実質赤字比率に係る赤字・黒字の構成分析!G$42,"▲", "-")), 2)), NA())</f>
        <v>#VALUE!</v>
      </c>
      <c r="E28" s="181" t="e">
        <f>IF(ROUND(VALUE(SUBSTITUTE(連結実質赤字比率に係る赤字・黒字の構成分析!G$42,"▲", "-")), 2) &gt;= 0, ABS(ROUND(VALUE(SUBSTITUTE(連結実質赤字比率に係る赤字・黒字の構成分析!G$42,"▲", "-")), 2)), NA())</f>
        <v>#VALUE!</v>
      </c>
      <c r="F28" s="181" t="e">
        <f>IF(ROUND(VALUE(SUBSTITUTE(連結実質赤字比率に係る赤字・黒字の構成分析!H$42,"▲", "-")), 2) &lt; 0, ABS(ROUND(VALUE(SUBSTITUTE(連結実質赤字比率に係る赤字・黒字の構成分析!H$42,"▲", "-")), 2)), NA())</f>
        <v>#VALUE!</v>
      </c>
      <c r="G28" s="181" t="e">
        <f>IF(ROUND(VALUE(SUBSTITUTE(連結実質赤字比率に係る赤字・黒字の構成分析!H$42,"▲", "-")), 2) &gt;= 0, ABS(ROUND(VALUE(SUBSTITUTE(連結実質赤字比率に係る赤字・黒字の構成分析!H$42,"▲", "-")), 2)), NA())</f>
        <v>#VALUE!</v>
      </c>
      <c r="H28" s="181" t="e">
        <f>IF(ROUND(VALUE(SUBSTITUTE(連結実質赤字比率に係る赤字・黒字の構成分析!I$42,"▲", "-")), 2) &lt; 0, ABS(ROUND(VALUE(SUBSTITUTE(連結実質赤字比率に係る赤字・黒字の構成分析!I$42,"▲", "-")), 2)), NA())</f>
        <v>#VALUE!</v>
      </c>
      <c r="I28" s="181" t="e">
        <f>IF(ROUND(VALUE(SUBSTITUTE(連結実質赤字比率に係る赤字・黒字の構成分析!I$42,"▲", "-")), 2) &gt;= 0, ABS(ROUND(VALUE(SUBSTITUTE(連結実質赤字比率に係る赤字・黒字の構成分析!I$42,"▲", "-")), 2)), NA())</f>
        <v>#VALUE!</v>
      </c>
      <c r="J28" s="181" t="e">
        <f>IF(ROUND(VALUE(SUBSTITUTE(連結実質赤字比率に係る赤字・黒字の構成分析!J$42,"▲", "-")), 2) &lt; 0, ABS(ROUND(VALUE(SUBSTITUTE(連結実質赤字比率に係る赤字・黒字の構成分析!J$42,"▲", "-")), 2)), NA())</f>
        <v>#VALUE!</v>
      </c>
      <c r="K28" s="181" t="e">
        <f>IF(ROUND(VALUE(SUBSTITUTE(連結実質赤字比率に係る赤字・黒字の構成分析!J$42,"▲", "-")), 2) &gt;= 0, ABS(ROUND(VALUE(SUBSTITUTE(連結実質赤字比率に係る赤字・黒字の構成分析!J$42,"▲", "-")), 2)), NA())</f>
        <v>#VALUE!</v>
      </c>
    </row>
    <row r="29" spans="1:11">
      <c r="A29" s="181" t="e">
        <f>IF(連結実質赤字比率に係る赤字・黒字の構成分析!C$41="",NA(),連結実質赤字比率に係る赤字・黒字の構成分析!C$41)</f>
        <v>#N/A</v>
      </c>
      <c r="B29" s="181" t="e">
        <f>IF(ROUND(VALUE(SUBSTITUTE(連結実質赤字比率に係る赤字・黒字の構成分析!F$41,"▲", "-")), 2) &lt; 0, ABS(ROUND(VALUE(SUBSTITUTE(連結実質赤字比率に係る赤字・黒字の構成分析!F$41,"▲", "-")), 2)), NA())</f>
        <v>#VALUE!</v>
      </c>
      <c r="C29" s="181" t="e">
        <f>IF(ROUND(VALUE(SUBSTITUTE(連結実質赤字比率に係る赤字・黒字の構成分析!F$41,"▲", "-")), 2) &gt;= 0, ABS(ROUND(VALUE(SUBSTITUTE(連結実質赤字比率に係る赤字・黒字の構成分析!F$41,"▲", "-")), 2)), NA())</f>
        <v>#VALUE!</v>
      </c>
      <c r="D29" s="181" t="e">
        <f>IF(ROUND(VALUE(SUBSTITUTE(連結実質赤字比率に係る赤字・黒字の構成分析!G$41,"▲", "-")), 2) &lt; 0, ABS(ROUND(VALUE(SUBSTITUTE(連結実質赤字比率に係る赤字・黒字の構成分析!G$41,"▲", "-")), 2)), NA())</f>
        <v>#VALUE!</v>
      </c>
      <c r="E29" s="181" t="e">
        <f>IF(ROUND(VALUE(SUBSTITUTE(連結実質赤字比率に係る赤字・黒字の構成分析!G$41,"▲", "-")), 2) &gt;= 0, ABS(ROUND(VALUE(SUBSTITUTE(連結実質赤字比率に係る赤字・黒字の構成分析!G$41,"▲", "-")), 2)), NA())</f>
        <v>#VALUE!</v>
      </c>
      <c r="F29" s="181" t="e">
        <f>IF(ROUND(VALUE(SUBSTITUTE(連結実質赤字比率に係る赤字・黒字の構成分析!H$41,"▲", "-")), 2) &lt; 0, ABS(ROUND(VALUE(SUBSTITUTE(連結実質赤字比率に係る赤字・黒字の構成分析!H$41,"▲", "-")), 2)), NA())</f>
        <v>#VALUE!</v>
      </c>
      <c r="G29" s="181" t="e">
        <f>IF(ROUND(VALUE(SUBSTITUTE(連結実質赤字比率に係る赤字・黒字の構成分析!H$41,"▲", "-")), 2) &gt;= 0, ABS(ROUND(VALUE(SUBSTITUTE(連結実質赤字比率に係る赤字・黒字の構成分析!H$41,"▲", "-")), 2)), NA())</f>
        <v>#VALUE!</v>
      </c>
      <c r="H29" s="181" t="e">
        <f>IF(ROUND(VALUE(SUBSTITUTE(連結実質赤字比率に係る赤字・黒字の構成分析!I$41,"▲", "-")), 2) &lt; 0, ABS(ROUND(VALUE(SUBSTITUTE(連結実質赤字比率に係る赤字・黒字の構成分析!I$41,"▲", "-")), 2)), NA())</f>
        <v>#VALUE!</v>
      </c>
      <c r="I29" s="181" t="e">
        <f>IF(ROUND(VALUE(SUBSTITUTE(連結実質赤字比率に係る赤字・黒字の構成分析!I$41,"▲", "-")), 2) &gt;= 0, ABS(ROUND(VALUE(SUBSTITUTE(連結実質赤字比率に係る赤字・黒字の構成分析!I$41,"▲", "-")), 2)), NA())</f>
        <v>#VALUE!</v>
      </c>
      <c r="J29" s="181" t="e">
        <f>IF(ROUND(VALUE(SUBSTITUTE(連結実質赤字比率に係る赤字・黒字の構成分析!J$41,"▲", "-")), 2) &lt; 0, ABS(ROUND(VALUE(SUBSTITUTE(連結実質赤字比率に係る赤字・黒字の構成分析!J$41,"▲", "-")), 2)), NA())</f>
        <v>#VALUE!</v>
      </c>
      <c r="K29" s="181" t="e">
        <f>IF(ROUND(VALUE(SUBSTITUTE(連結実質赤字比率に係る赤字・黒字の構成分析!J$41,"▲", "-")), 2) &gt;= 0, ABS(ROUND(VALUE(SUBSTITUTE(連結実質赤字比率に係る赤字・黒字の構成分析!J$41,"▲", "-")), 2)), NA())</f>
        <v>#VALUE!</v>
      </c>
    </row>
    <row r="30" spans="1:11">
      <c r="A30" s="181" t="e">
        <f>IF(連結実質赤字比率に係る赤字・黒字の構成分析!C$40="",NA(),連結実質赤字比率に係る赤字・黒字の構成分析!C$40)</f>
        <v>#N/A</v>
      </c>
      <c r="B30" s="181" t="e">
        <f>IF(ROUND(VALUE(SUBSTITUTE(連結実質赤字比率に係る赤字・黒字の構成分析!F$40,"▲", "-")), 2) &lt; 0, ABS(ROUND(VALUE(SUBSTITUTE(連結実質赤字比率に係る赤字・黒字の構成分析!F$40,"▲", "-")), 2)), NA())</f>
        <v>#VALUE!</v>
      </c>
      <c r="C30" s="181" t="e">
        <f>IF(ROUND(VALUE(SUBSTITUTE(連結実質赤字比率に係る赤字・黒字の構成分析!F$40,"▲", "-")), 2) &gt;= 0, ABS(ROUND(VALUE(SUBSTITUTE(連結実質赤字比率に係る赤字・黒字の構成分析!F$40,"▲", "-")), 2)), NA())</f>
        <v>#VALUE!</v>
      </c>
      <c r="D30" s="181" t="e">
        <f>IF(ROUND(VALUE(SUBSTITUTE(連結実質赤字比率に係る赤字・黒字の構成分析!G$40,"▲", "-")), 2) &lt; 0, ABS(ROUND(VALUE(SUBSTITUTE(連結実質赤字比率に係る赤字・黒字の構成分析!G$40,"▲", "-")), 2)), NA())</f>
        <v>#VALUE!</v>
      </c>
      <c r="E30" s="181" t="e">
        <f>IF(ROUND(VALUE(SUBSTITUTE(連結実質赤字比率に係る赤字・黒字の構成分析!G$40,"▲", "-")), 2) &gt;= 0, ABS(ROUND(VALUE(SUBSTITUTE(連結実質赤字比率に係る赤字・黒字の構成分析!G$40,"▲", "-")), 2)), NA())</f>
        <v>#VALUE!</v>
      </c>
      <c r="F30" s="181" t="e">
        <f>IF(ROUND(VALUE(SUBSTITUTE(連結実質赤字比率に係る赤字・黒字の構成分析!H$40,"▲", "-")), 2) &lt; 0, ABS(ROUND(VALUE(SUBSTITUTE(連結実質赤字比率に係る赤字・黒字の構成分析!H$40,"▲", "-")), 2)), NA())</f>
        <v>#VALUE!</v>
      </c>
      <c r="G30" s="181" t="e">
        <f>IF(ROUND(VALUE(SUBSTITUTE(連結実質赤字比率に係る赤字・黒字の構成分析!H$40,"▲", "-")), 2) &gt;= 0, ABS(ROUND(VALUE(SUBSTITUTE(連結実質赤字比率に係る赤字・黒字の構成分析!H$40,"▲", "-")), 2)), NA())</f>
        <v>#VALUE!</v>
      </c>
      <c r="H30" s="181" t="e">
        <f>IF(ROUND(VALUE(SUBSTITUTE(連結実質赤字比率に係る赤字・黒字の構成分析!I$40,"▲", "-")), 2) &lt; 0, ABS(ROUND(VALUE(SUBSTITUTE(連結実質赤字比率に係る赤字・黒字の構成分析!I$40,"▲", "-")), 2)), NA())</f>
        <v>#VALUE!</v>
      </c>
      <c r="I30" s="181" t="e">
        <f>IF(ROUND(VALUE(SUBSTITUTE(連結実質赤字比率に係る赤字・黒字の構成分析!I$40,"▲", "-")), 2) &gt;= 0, ABS(ROUND(VALUE(SUBSTITUTE(連結実質赤字比率に係る赤字・黒字の構成分析!I$40,"▲", "-")), 2)), NA())</f>
        <v>#VALUE!</v>
      </c>
      <c r="J30" s="181" t="e">
        <f>IF(ROUND(VALUE(SUBSTITUTE(連結実質赤字比率に係る赤字・黒字の構成分析!J$40,"▲", "-")), 2) &lt; 0, ABS(ROUND(VALUE(SUBSTITUTE(連結実質赤字比率に係る赤字・黒字の構成分析!J$40,"▲", "-")), 2)), NA())</f>
        <v>#VALUE!</v>
      </c>
      <c r="K30" s="181" t="e">
        <f>IF(ROUND(VALUE(SUBSTITUTE(連結実質赤字比率に係る赤字・黒字の構成分析!J$40,"▲", "-")), 2) &gt;= 0, ABS(ROUND(VALUE(SUBSTITUTE(連結実質赤字比率に係る赤字・黒字の構成分析!J$40,"▲", "-")), 2)), NA())</f>
        <v>#VALUE!</v>
      </c>
    </row>
    <row r="31" spans="1:11">
      <c r="A31" s="181" t="str">
        <f>IF(連結実質赤字比率に係る赤字・黒字の構成分析!C$39="",NA(),連結実質赤字比率に係る赤字・黒字の構成分析!C$39)</f>
        <v>階上町漁業集落排水事業特別会計</v>
      </c>
      <c r="B31" s="181" t="e">
        <f>IF(ROUND(VALUE(SUBSTITUTE(連結実質赤字比率に係る赤字・黒字の構成分析!F$39,"▲", "-")), 2) &lt; 0, ABS(ROUND(VALUE(SUBSTITUTE(連結実質赤字比率に係る赤字・黒字の構成分析!F$39,"▲", "-")), 2)), NA())</f>
        <v>#N/A</v>
      </c>
      <c r="C31" s="181">
        <f>IF(ROUND(VALUE(SUBSTITUTE(連結実質赤字比率に係る赤字・黒字の構成分析!F$39,"▲", "-")), 2) &gt;= 0, ABS(ROUND(VALUE(SUBSTITUTE(連結実質赤字比率に係る赤字・黒字の構成分析!F$39,"▲", "-")), 2)), NA())</f>
        <v>0</v>
      </c>
      <c r="D31" s="181" t="e">
        <f>IF(ROUND(VALUE(SUBSTITUTE(連結実質赤字比率に係る赤字・黒字の構成分析!G$39,"▲", "-")), 2) &lt; 0, ABS(ROUND(VALUE(SUBSTITUTE(連結実質赤字比率に係る赤字・黒字の構成分析!G$39,"▲", "-")), 2)), NA())</f>
        <v>#N/A</v>
      </c>
      <c r="E31" s="181">
        <f>IF(ROUND(VALUE(SUBSTITUTE(連結実質赤字比率に係る赤字・黒字の構成分析!G$39,"▲", "-")), 2) &gt;= 0, ABS(ROUND(VALUE(SUBSTITUTE(連結実質赤字比率に係る赤字・黒字の構成分析!G$39,"▲", "-")), 2)), NA())</f>
        <v>0.01</v>
      </c>
      <c r="F31" s="181" t="e">
        <f>IF(ROUND(VALUE(SUBSTITUTE(連結実質赤字比率に係る赤字・黒字の構成分析!H$39,"▲", "-")), 2) &lt; 0, ABS(ROUND(VALUE(SUBSTITUTE(連結実質赤字比率に係る赤字・黒字の構成分析!H$39,"▲", "-")), 2)), NA())</f>
        <v>#N/A</v>
      </c>
      <c r="G31" s="181">
        <f>IF(ROUND(VALUE(SUBSTITUTE(連結実質赤字比率に係る赤字・黒字の構成分析!H$39,"▲", "-")), 2) &gt;= 0, ABS(ROUND(VALUE(SUBSTITUTE(連結実質赤字比率に係る赤字・黒字の構成分析!H$39,"▲", "-")), 2)), NA())</f>
        <v>0.03</v>
      </c>
      <c r="H31" s="181" t="e">
        <f>IF(ROUND(VALUE(SUBSTITUTE(連結実質赤字比率に係る赤字・黒字の構成分析!I$39,"▲", "-")), 2) &lt; 0, ABS(ROUND(VALUE(SUBSTITUTE(連結実質赤字比率に係る赤字・黒字の構成分析!I$39,"▲", "-")), 2)), NA())</f>
        <v>#N/A</v>
      </c>
      <c r="I31" s="181">
        <f>IF(ROUND(VALUE(SUBSTITUTE(連結実質赤字比率に係る赤字・黒字の構成分析!I$39,"▲", "-")), 2) &gt;= 0, ABS(ROUND(VALUE(SUBSTITUTE(連結実質赤字比率に係る赤字・黒字の構成分析!I$39,"▲", "-")), 2)), NA())</f>
        <v>0.03</v>
      </c>
      <c r="J31" s="181" t="e">
        <f>IF(ROUND(VALUE(SUBSTITUTE(連結実質赤字比率に係る赤字・黒字の構成分析!J$39,"▲", "-")), 2) &lt; 0, ABS(ROUND(VALUE(SUBSTITUTE(連結実質赤字比率に係る赤字・黒字の構成分析!J$39,"▲", "-")), 2)), NA())</f>
        <v>#N/A</v>
      </c>
      <c r="K31" s="181">
        <f>IF(ROUND(VALUE(SUBSTITUTE(連結実質赤字比率に係る赤字・黒字の構成分析!J$39,"▲", "-")), 2) &gt;= 0, ABS(ROUND(VALUE(SUBSTITUTE(連結実質赤字比率に係る赤字・黒字の構成分析!J$39,"▲", "-")), 2)), NA())</f>
        <v>0.01</v>
      </c>
    </row>
    <row r="32" spans="1:11">
      <c r="A32" s="181" t="str">
        <f>IF(連結実質赤字比率に係る赤字・黒字の構成分析!C$38="",NA(),連結実質赤字比率に係る赤字・黒字の構成分析!C$38)</f>
        <v>階上町後期高齢者医療特別会計</v>
      </c>
      <c r="B32" s="181" t="e">
        <f>IF(ROUND(VALUE(SUBSTITUTE(連結実質赤字比率に係る赤字・黒字の構成分析!F$38,"▲", "-")), 2) &lt; 0, ABS(ROUND(VALUE(SUBSTITUTE(連結実質赤字比率に係る赤字・黒字の構成分析!F$38,"▲", "-")), 2)), NA())</f>
        <v>#N/A</v>
      </c>
      <c r="C32" s="181">
        <f>IF(ROUND(VALUE(SUBSTITUTE(連結実質赤字比率に係る赤字・黒字の構成分析!F$38,"▲", "-")), 2) &gt;= 0, ABS(ROUND(VALUE(SUBSTITUTE(連結実質赤字比率に係る赤字・黒字の構成分析!F$38,"▲", "-")), 2)), NA())</f>
        <v>0.01</v>
      </c>
      <c r="D32" s="181" t="e">
        <f>IF(ROUND(VALUE(SUBSTITUTE(連結実質赤字比率に係る赤字・黒字の構成分析!G$38,"▲", "-")), 2) &lt; 0, ABS(ROUND(VALUE(SUBSTITUTE(連結実質赤字比率に係る赤字・黒字の構成分析!G$38,"▲", "-")), 2)), NA())</f>
        <v>#N/A</v>
      </c>
      <c r="E32" s="181">
        <f>IF(ROUND(VALUE(SUBSTITUTE(連結実質赤字比率に係る赤字・黒字の構成分析!G$38,"▲", "-")), 2) &gt;= 0, ABS(ROUND(VALUE(SUBSTITUTE(連結実質赤字比率に係る赤字・黒字の構成分析!G$38,"▲", "-")), 2)), NA())</f>
        <v>0.02</v>
      </c>
      <c r="F32" s="181" t="e">
        <f>IF(ROUND(VALUE(SUBSTITUTE(連結実質赤字比率に係る赤字・黒字の構成分析!H$38,"▲", "-")), 2) &lt; 0, ABS(ROUND(VALUE(SUBSTITUTE(連結実質赤字比率に係る赤字・黒字の構成分析!H$38,"▲", "-")), 2)), NA())</f>
        <v>#N/A</v>
      </c>
      <c r="G32" s="181">
        <f>IF(ROUND(VALUE(SUBSTITUTE(連結実質赤字比率に係る赤字・黒字の構成分析!H$38,"▲", "-")), 2) &gt;= 0, ABS(ROUND(VALUE(SUBSTITUTE(連結実質赤字比率に係る赤字・黒字の構成分析!H$38,"▲", "-")), 2)), NA())</f>
        <v>0.01</v>
      </c>
      <c r="H32" s="181" t="e">
        <f>IF(ROUND(VALUE(SUBSTITUTE(連結実質赤字比率に係る赤字・黒字の構成分析!I$38,"▲", "-")), 2) &lt; 0, ABS(ROUND(VALUE(SUBSTITUTE(連結実質赤字比率に係る赤字・黒字の構成分析!I$38,"▲", "-")), 2)), NA())</f>
        <v>#N/A</v>
      </c>
      <c r="I32" s="181">
        <f>IF(ROUND(VALUE(SUBSTITUTE(連結実質赤字比率に係る赤字・黒字の構成分析!I$38,"▲", "-")), 2) &gt;= 0, ABS(ROUND(VALUE(SUBSTITUTE(連結実質赤字比率に係る赤字・黒字の構成分析!I$38,"▲", "-")), 2)), NA())</f>
        <v>0.08</v>
      </c>
      <c r="J32" s="181" t="e">
        <f>IF(ROUND(VALUE(SUBSTITUTE(連結実質赤字比率に係る赤字・黒字の構成分析!J$38,"▲", "-")), 2) &lt; 0, ABS(ROUND(VALUE(SUBSTITUTE(連結実質赤字比率に係る赤字・黒字の構成分析!J$38,"▲", "-")), 2)), NA())</f>
        <v>#N/A</v>
      </c>
      <c r="K32" s="181">
        <f>IF(ROUND(VALUE(SUBSTITUTE(連結実質赤字比率に係る赤字・黒字の構成分析!J$38,"▲", "-")), 2) &gt;= 0, ABS(ROUND(VALUE(SUBSTITUTE(連結実質赤字比率に係る赤字・黒字の構成分析!J$38,"▲", "-")), 2)), NA())</f>
        <v>0.03</v>
      </c>
    </row>
    <row r="33" spans="1:16">
      <c r="A33" s="181" t="str">
        <f>IF(連結実質赤字比率に係る赤字・黒字の構成分析!C$37="",NA(),連結実質赤字比率に係る赤字・黒字の構成分析!C$37)</f>
        <v>階上町公共下水道事業特別会計</v>
      </c>
      <c r="B33" s="181" t="e">
        <f>IF(ROUND(VALUE(SUBSTITUTE(連結実質赤字比率に係る赤字・黒字の構成分析!F$37,"▲", "-")), 2) &lt; 0, ABS(ROUND(VALUE(SUBSTITUTE(連結実質赤字比率に係る赤字・黒字の構成分析!F$37,"▲", "-")), 2)), NA())</f>
        <v>#N/A</v>
      </c>
      <c r="C33" s="181">
        <f>IF(ROUND(VALUE(SUBSTITUTE(連結実質赤字比率に係る赤字・黒字の構成分析!F$37,"▲", "-")), 2) &gt;= 0, ABS(ROUND(VALUE(SUBSTITUTE(連結実質赤字比率に係る赤字・黒字の構成分析!F$37,"▲", "-")), 2)), NA())</f>
        <v>0.04</v>
      </c>
      <c r="D33" s="181" t="e">
        <f>IF(ROUND(VALUE(SUBSTITUTE(連結実質赤字比率に係る赤字・黒字の構成分析!G$37,"▲", "-")), 2) &lt; 0, ABS(ROUND(VALUE(SUBSTITUTE(連結実質赤字比率に係る赤字・黒字の構成分析!G$37,"▲", "-")), 2)), NA())</f>
        <v>#N/A</v>
      </c>
      <c r="E33" s="181">
        <f>IF(ROUND(VALUE(SUBSTITUTE(連結実質赤字比率に係る赤字・黒字の構成分析!G$37,"▲", "-")), 2) &gt;= 0, ABS(ROUND(VALUE(SUBSTITUTE(連結実質赤字比率に係る赤字・黒字の構成分析!G$37,"▲", "-")), 2)), NA())</f>
        <v>0.09</v>
      </c>
      <c r="F33" s="181" t="e">
        <f>IF(ROUND(VALUE(SUBSTITUTE(連結実質赤字比率に係る赤字・黒字の構成分析!H$37,"▲", "-")), 2) &lt; 0, ABS(ROUND(VALUE(SUBSTITUTE(連結実質赤字比率に係る赤字・黒字の構成分析!H$37,"▲", "-")), 2)), NA())</f>
        <v>#N/A</v>
      </c>
      <c r="G33" s="181">
        <f>IF(ROUND(VALUE(SUBSTITUTE(連結実質赤字比率に係る赤字・黒字の構成分析!H$37,"▲", "-")), 2) &gt;= 0, ABS(ROUND(VALUE(SUBSTITUTE(連結実質赤字比率に係る赤字・黒字の構成分析!H$37,"▲", "-")), 2)), NA())</f>
        <v>0.06</v>
      </c>
      <c r="H33" s="181" t="e">
        <f>IF(ROUND(VALUE(SUBSTITUTE(連結実質赤字比率に係る赤字・黒字の構成分析!I$37,"▲", "-")), 2) &lt; 0, ABS(ROUND(VALUE(SUBSTITUTE(連結実質赤字比率に係る赤字・黒字の構成分析!I$37,"▲", "-")), 2)), NA())</f>
        <v>#N/A</v>
      </c>
      <c r="I33" s="181">
        <f>IF(ROUND(VALUE(SUBSTITUTE(連結実質赤字比率に係る赤字・黒字の構成分析!I$37,"▲", "-")), 2) &gt;= 0, ABS(ROUND(VALUE(SUBSTITUTE(連結実質赤字比率に係る赤字・黒字の構成分析!I$37,"▲", "-")), 2)), NA())</f>
        <v>7.0000000000000007E-2</v>
      </c>
      <c r="J33" s="181" t="e">
        <f>IF(ROUND(VALUE(SUBSTITUTE(連結実質赤字比率に係る赤字・黒字の構成分析!J$37,"▲", "-")), 2) &lt; 0, ABS(ROUND(VALUE(SUBSTITUTE(連結実質赤字比率に係る赤字・黒字の構成分析!J$37,"▲", "-")), 2)), NA())</f>
        <v>#N/A</v>
      </c>
      <c r="K33" s="181">
        <f>IF(ROUND(VALUE(SUBSTITUTE(連結実質赤字比率に係る赤字・黒字の構成分析!J$37,"▲", "-")), 2) &gt;= 0, ABS(ROUND(VALUE(SUBSTITUTE(連結実質赤字比率に係る赤字・黒字の構成分析!J$37,"▲", "-")), 2)), NA())</f>
        <v>7.0000000000000007E-2</v>
      </c>
    </row>
    <row r="34" spans="1:16">
      <c r="A34" s="181" t="str">
        <f>IF(連結実質赤字比率に係る赤字・黒字の構成分析!C$36="",NA(),連結実質赤字比率に係る赤字・黒字の構成分析!C$36)</f>
        <v>階上町介護保険特別会計</v>
      </c>
      <c r="B34" s="181" t="e">
        <f>IF(ROUND(VALUE(SUBSTITUTE(連結実質赤字比率に係る赤字・黒字の構成分析!F$36,"▲", "-")), 2) &lt; 0, ABS(ROUND(VALUE(SUBSTITUTE(連結実質赤字比率に係る赤字・黒字の構成分析!F$36,"▲", "-")), 2)), NA())</f>
        <v>#N/A</v>
      </c>
      <c r="C34" s="181">
        <f>IF(ROUND(VALUE(SUBSTITUTE(連結実質赤字比率に係る赤字・黒字の構成分析!F$36,"▲", "-")), 2) &gt;= 0, ABS(ROUND(VALUE(SUBSTITUTE(連結実質赤字比率に係る赤字・黒字の構成分析!F$36,"▲", "-")), 2)), NA())</f>
        <v>0.38</v>
      </c>
      <c r="D34" s="181" t="e">
        <f>IF(ROUND(VALUE(SUBSTITUTE(連結実質赤字比率に係る赤字・黒字の構成分析!G$36,"▲", "-")), 2) &lt; 0, ABS(ROUND(VALUE(SUBSTITUTE(連結実質赤字比率に係る赤字・黒字の構成分析!G$36,"▲", "-")), 2)), NA())</f>
        <v>#N/A</v>
      </c>
      <c r="E34" s="181">
        <f>IF(ROUND(VALUE(SUBSTITUTE(連結実質赤字比率に係る赤字・黒字の構成分析!G$36,"▲", "-")), 2) &gt;= 0, ABS(ROUND(VALUE(SUBSTITUTE(連結実質赤字比率に係る赤字・黒字の構成分析!G$36,"▲", "-")), 2)), NA())</f>
        <v>0.4</v>
      </c>
      <c r="F34" s="181" t="e">
        <f>IF(ROUND(VALUE(SUBSTITUTE(連結実質赤字比率に係る赤字・黒字の構成分析!H$36,"▲", "-")), 2) &lt; 0, ABS(ROUND(VALUE(SUBSTITUTE(連結実質赤字比率に係る赤字・黒字の構成分析!H$36,"▲", "-")), 2)), NA())</f>
        <v>#N/A</v>
      </c>
      <c r="G34" s="181">
        <f>IF(ROUND(VALUE(SUBSTITUTE(連結実質赤字比率に係る赤字・黒字の構成分析!H$36,"▲", "-")), 2) &gt;= 0, ABS(ROUND(VALUE(SUBSTITUTE(連結実質赤字比率に係る赤字・黒字の構成分析!H$36,"▲", "-")), 2)), NA())</f>
        <v>0.62</v>
      </c>
      <c r="H34" s="181" t="e">
        <f>IF(ROUND(VALUE(SUBSTITUTE(連結実質赤字比率に係る赤字・黒字の構成分析!I$36,"▲", "-")), 2) &lt; 0, ABS(ROUND(VALUE(SUBSTITUTE(連結実質赤字比率に係る赤字・黒字の構成分析!I$36,"▲", "-")), 2)), NA())</f>
        <v>#N/A</v>
      </c>
      <c r="I34" s="181">
        <f>IF(ROUND(VALUE(SUBSTITUTE(連結実質赤字比率に係る赤字・黒字の構成分析!I$36,"▲", "-")), 2) &gt;= 0, ABS(ROUND(VALUE(SUBSTITUTE(連結実質赤字比率に係る赤字・黒字の構成分析!I$36,"▲", "-")), 2)), NA())</f>
        <v>0.43</v>
      </c>
      <c r="J34" s="181" t="e">
        <f>IF(ROUND(VALUE(SUBSTITUTE(連結実質赤字比率に係る赤字・黒字の構成分析!J$36,"▲", "-")), 2) &lt; 0, ABS(ROUND(VALUE(SUBSTITUTE(連結実質赤字比率に係る赤字・黒字の構成分析!J$36,"▲", "-")), 2)), NA())</f>
        <v>#N/A</v>
      </c>
      <c r="K34" s="181">
        <f>IF(ROUND(VALUE(SUBSTITUTE(連結実質赤字比率に係る赤字・黒字の構成分析!J$36,"▲", "-")), 2) &gt;= 0, ABS(ROUND(VALUE(SUBSTITUTE(連結実質赤字比率に係る赤字・黒字の構成分析!J$36,"▲", "-")), 2)), NA())</f>
        <v>0.8</v>
      </c>
    </row>
    <row r="35" spans="1:16">
      <c r="A35" s="181" t="str">
        <f>IF(連結実質赤字比率に係る赤字・黒字の構成分析!C$35="",NA(),連結実質赤字比率に係る赤字・黒字の構成分析!C$35)</f>
        <v>階上町国民健康保険特別会計</v>
      </c>
      <c r="B35" s="181" t="e">
        <f>IF(ROUND(VALUE(SUBSTITUTE(連結実質赤字比率に係る赤字・黒字の構成分析!F$35,"▲", "-")), 2) &lt; 0, ABS(ROUND(VALUE(SUBSTITUTE(連結実質赤字比率に係る赤字・黒字の構成分析!F$35,"▲", "-")), 2)), NA())</f>
        <v>#N/A</v>
      </c>
      <c r="C35" s="181">
        <f>IF(ROUND(VALUE(SUBSTITUTE(連結実質赤字比率に係る赤字・黒字の構成分析!F$35,"▲", "-")), 2) &gt;= 0, ABS(ROUND(VALUE(SUBSTITUTE(連結実質赤字比率に係る赤字・黒字の構成分析!F$35,"▲", "-")), 2)), NA())</f>
        <v>3.81</v>
      </c>
      <c r="D35" s="181" t="e">
        <f>IF(ROUND(VALUE(SUBSTITUTE(連結実質赤字比率に係る赤字・黒字の構成分析!G$35,"▲", "-")), 2) &lt; 0, ABS(ROUND(VALUE(SUBSTITUTE(連結実質赤字比率に係る赤字・黒字の構成分析!G$35,"▲", "-")), 2)), NA())</f>
        <v>#N/A</v>
      </c>
      <c r="E35" s="181">
        <f>IF(ROUND(VALUE(SUBSTITUTE(連結実質赤字比率に係る赤字・黒字の構成分析!G$35,"▲", "-")), 2) &gt;= 0, ABS(ROUND(VALUE(SUBSTITUTE(連結実質赤字比率に係る赤字・黒字の構成分析!G$35,"▲", "-")), 2)), NA())</f>
        <v>3.03</v>
      </c>
      <c r="F35" s="181" t="e">
        <f>IF(ROUND(VALUE(SUBSTITUTE(連結実質赤字比率に係る赤字・黒字の構成分析!H$35,"▲", "-")), 2) &lt; 0, ABS(ROUND(VALUE(SUBSTITUTE(連結実質赤字比率に係る赤字・黒字の構成分析!H$35,"▲", "-")), 2)), NA())</f>
        <v>#N/A</v>
      </c>
      <c r="G35" s="181">
        <f>IF(ROUND(VALUE(SUBSTITUTE(連結実質赤字比率に係る赤字・黒字の構成分析!H$35,"▲", "-")), 2) &gt;= 0, ABS(ROUND(VALUE(SUBSTITUTE(連結実質赤字比率に係る赤字・黒字の構成分析!H$35,"▲", "-")), 2)), NA())</f>
        <v>2.62</v>
      </c>
      <c r="H35" s="181" t="e">
        <f>IF(ROUND(VALUE(SUBSTITUTE(連結実質赤字比率に係る赤字・黒字の構成分析!I$35,"▲", "-")), 2) &lt; 0, ABS(ROUND(VALUE(SUBSTITUTE(連結実質赤字比率に係る赤字・黒字の構成分析!I$35,"▲", "-")), 2)), NA())</f>
        <v>#N/A</v>
      </c>
      <c r="I35" s="181">
        <f>IF(ROUND(VALUE(SUBSTITUTE(連結実質赤字比率に係る赤字・黒字の構成分析!I$35,"▲", "-")), 2) &gt;= 0, ABS(ROUND(VALUE(SUBSTITUTE(連結実質赤字比率に係る赤字・黒字の構成分析!I$35,"▲", "-")), 2)), NA())</f>
        <v>1.9</v>
      </c>
      <c r="J35" s="181" t="e">
        <f>IF(ROUND(VALUE(SUBSTITUTE(連結実質赤字比率に係る赤字・黒字の構成分析!J$35,"▲", "-")), 2) &lt; 0, ABS(ROUND(VALUE(SUBSTITUTE(連結実質赤字比率に係る赤字・黒字の構成分析!J$35,"▲", "-")), 2)), NA())</f>
        <v>#N/A</v>
      </c>
      <c r="K35" s="181">
        <f>IF(ROUND(VALUE(SUBSTITUTE(連結実質赤字比率に係る赤字・黒字の構成分析!J$35,"▲", "-")), 2) &gt;= 0, ABS(ROUND(VALUE(SUBSTITUTE(連結実質赤字比率に係る赤字・黒字の構成分析!J$35,"▲", "-")), 2)), NA())</f>
        <v>2.29</v>
      </c>
    </row>
    <row r="36" spans="1:16">
      <c r="A36" s="181" t="str">
        <f>IF(連結実質赤字比率に係る赤字・黒字の構成分析!C$34="",NA(),連結実質赤字比率に係る赤字・黒字の構成分析!C$34)</f>
        <v>一般会計</v>
      </c>
      <c r="B36" s="181" t="e">
        <f>IF(ROUND(VALUE(SUBSTITUTE(連結実質赤字比率に係る赤字・黒字の構成分析!F$34,"▲", "-")), 2) &lt; 0, ABS(ROUND(VALUE(SUBSTITUTE(連結実質赤字比率に係る赤字・黒字の構成分析!F$34,"▲", "-")), 2)), NA())</f>
        <v>#N/A</v>
      </c>
      <c r="C36" s="181">
        <f>IF(ROUND(VALUE(SUBSTITUTE(連結実質赤字比率に係る赤字・黒字の構成分析!F$34,"▲", "-")), 2) &gt;= 0, ABS(ROUND(VALUE(SUBSTITUTE(連結実質赤字比率に係る赤字・黒字の構成分析!F$34,"▲", "-")), 2)), NA())</f>
        <v>7.75</v>
      </c>
      <c r="D36" s="181" t="e">
        <f>IF(ROUND(VALUE(SUBSTITUTE(連結実質赤字比率に係る赤字・黒字の構成分析!G$34,"▲", "-")), 2) &lt; 0, ABS(ROUND(VALUE(SUBSTITUTE(連結実質赤字比率に係る赤字・黒字の構成分析!G$34,"▲", "-")), 2)), NA())</f>
        <v>#N/A</v>
      </c>
      <c r="E36" s="181">
        <f>IF(ROUND(VALUE(SUBSTITUTE(連結実質赤字比率に係る赤字・黒字の構成分析!G$34,"▲", "-")), 2) &gt;= 0, ABS(ROUND(VALUE(SUBSTITUTE(連結実質赤字比率に係る赤字・黒字の構成分析!G$34,"▲", "-")), 2)), NA())</f>
        <v>8.33</v>
      </c>
      <c r="F36" s="181" t="e">
        <f>IF(ROUND(VALUE(SUBSTITUTE(連結実質赤字比率に係る赤字・黒字の構成分析!H$34,"▲", "-")), 2) &lt; 0, ABS(ROUND(VALUE(SUBSTITUTE(連結実質赤字比率に係る赤字・黒字の構成分析!H$34,"▲", "-")), 2)), NA())</f>
        <v>#N/A</v>
      </c>
      <c r="G36" s="181">
        <f>IF(ROUND(VALUE(SUBSTITUTE(連結実質赤字比率に係る赤字・黒字の構成分析!H$34,"▲", "-")), 2) &gt;= 0, ABS(ROUND(VALUE(SUBSTITUTE(連結実質赤字比率に係る赤字・黒字の構成分析!H$34,"▲", "-")), 2)), NA())</f>
        <v>8.9499999999999993</v>
      </c>
      <c r="H36" s="181" t="e">
        <f>IF(ROUND(VALUE(SUBSTITUTE(連結実質赤字比率に係る赤字・黒字の構成分析!I$34,"▲", "-")), 2) &lt; 0, ABS(ROUND(VALUE(SUBSTITUTE(連結実質赤字比率に係る赤字・黒字の構成分析!I$34,"▲", "-")), 2)), NA())</f>
        <v>#N/A</v>
      </c>
      <c r="I36" s="181">
        <f>IF(ROUND(VALUE(SUBSTITUTE(連結実質赤字比率に係る赤字・黒字の構成分析!I$34,"▲", "-")), 2) &gt;= 0, ABS(ROUND(VALUE(SUBSTITUTE(連結実質赤字比率に係る赤字・黒字の構成分析!I$34,"▲", "-")), 2)), NA())</f>
        <v>9.0399999999999991</v>
      </c>
      <c r="J36" s="181" t="e">
        <f>IF(ROUND(VALUE(SUBSTITUTE(連結実質赤字比率に係る赤字・黒字の構成分析!J$34,"▲", "-")), 2) &lt; 0, ABS(ROUND(VALUE(SUBSTITUTE(連結実質赤字比率に係る赤字・黒字の構成分析!J$34,"▲", "-")), 2)), NA())</f>
        <v>#N/A</v>
      </c>
      <c r="K36" s="181">
        <f>IF(ROUND(VALUE(SUBSTITUTE(連結実質赤字比率に係る赤字・黒字の構成分析!J$34,"▲", "-")), 2) &gt;= 0, ABS(ROUND(VALUE(SUBSTITUTE(連結実質赤字比率に係る赤字・黒字の構成分析!J$34,"▲", "-")), 2)), NA())</f>
        <v>6.19</v>
      </c>
    </row>
    <row r="39" spans="1:16">
      <c r="A39" s="150" t="s">
        <v>60</v>
      </c>
    </row>
    <row r="40" spans="1:16">
      <c r="A40" s="182"/>
      <c r="B40" s="182" t="str">
        <f>'実質公債費比率（分子）の構造'!K$44</f>
        <v>H28</v>
      </c>
      <c r="C40" s="182"/>
      <c r="D40" s="182"/>
      <c r="E40" s="182" t="str">
        <f>'実質公債費比率（分子）の構造'!L$44</f>
        <v>H29</v>
      </c>
      <c r="F40" s="182"/>
      <c r="G40" s="182"/>
      <c r="H40" s="182" t="str">
        <f>'実質公債費比率（分子）の構造'!M$44</f>
        <v>H30</v>
      </c>
      <c r="I40" s="182"/>
      <c r="J40" s="182"/>
      <c r="K40" s="182" t="str">
        <f>'実質公債費比率（分子）の構造'!N$44</f>
        <v>R01</v>
      </c>
      <c r="L40" s="182"/>
      <c r="M40" s="182"/>
      <c r="N40" s="182" t="str">
        <f>'実質公債費比率（分子）の構造'!O$44</f>
        <v>R02</v>
      </c>
      <c r="O40" s="182"/>
      <c r="P40" s="182"/>
    </row>
    <row r="41" spans="1:16">
      <c r="A41" s="182"/>
      <c r="B41" s="182" t="s">
        <v>61</v>
      </c>
      <c r="C41" s="182"/>
      <c r="D41" s="182" t="s">
        <v>62</v>
      </c>
      <c r="E41" s="182" t="s">
        <v>61</v>
      </c>
      <c r="F41" s="182"/>
      <c r="G41" s="182" t="s">
        <v>62</v>
      </c>
      <c r="H41" s="182" t="s">
        <v>61</v>
      </c>
      <c r="I41" s="182"/>
      <c r="J41" s="182" t="s">
        <v>62</v>
      </c>
      <c r="K41" s="182" t="s">
        <v>61</v>
      </c>
      <c r="L41" s="182"/>
      <c r="M41" s="182" t="s">
        <v>62</v>
      </c>
      <c r="N41" s="182" t="s">
        <v>61</v>
      </c>
      <c r="O41" s="182"/>
      <c r="P41" s="182" t="s">
        <v>62</v>
      </c>
    </row>
    <row r="42" spans="1:16">
      <c r="A42" s="182" t="s">
        <v>63</v>
      </c>
      <c r="B42" s="182"/>
      <c r="C42" s="182"/>
      <c r="D42" s="182">
        <f>'実質公債費比率（分子）の構造'!K$52</f>
        <v>675</v>
      </c>
      <c r="E42" s="182"/>
      <c r="F42" s="182"/>
      <c r="G42" s="182">
        <f>'実質公債費比率（分子）の構造'!L$52</f>
        <v>634</v>
      </c>
      <c r="H42" s="182"/>
      <c r="I42" s="182"/>
      <c r="J42" s="182">
        <f>'実質公債費比率（分子）の構造'!M$52</f>
        <v>595</v>
      </c>
      <c r="K42" s="182"/>
      <c r="L42" s="182"/>
      <c r="M42" s="182">
        <f>'実質公債費比率（分子）の構造'!N$52</f>
        <v>559</v>
      </c>
      <c r="N42" s="182"/>
      <c r="O42" s="182"/>
      <c r="P42" s="182">
        <f>'実質公債費比率（分子）の構造'!O$52</f>
        <v>530</v>
      </c>
    </row>
    <row r="43" spans="1:16">
      <c r="A43" s="182" t="s">
        <v>64</v>
      </c>
      <c r="B43" s="182" t="str">
        <f>'実質公債費比率（分子）の構造'!K$51</f>
        <v>-</v>
      </c>
      <c r="C43" s="182"/>
      <c r="D43" s="182"/>
      <c r="E43" s="182" t="str">
        <f>'実質公債費比率（分子）の構造'!L$51</f>
        <v>-</v>
      </c>
      <c r="F43" s="182"/>
      <c r="G43" s="182"/>
      <c r="H43" s="182" t="str">
        <f>'実質公債費比率（分子）の構造'!M$51</f>
        <v>-</v>
      </c>
      <c r="I43" s="182"/>
      <c r="J43" s="182"/>
      <c r="K43" s="182" t="str">
        <f>'実質公債費比率（分子）の構造'!N$51</f>
        <v>-</v>
      </c>
      <c r="L43" s="182"/>
      <c r="M43" s="182"/>
      <c r="N43" s="182" t="str">
        <f>'実質公債費比率（分子）の構造'!O$51</f>
        <v>-</v>
      </c>
      <c r="O43" s="182"/>
      <c r="P43" s="182"/>
    </row>
    <row r="44" spans="1:16">
      <c r="A44" s="182" t="s">
        <v>65</v>
      </c>
      <c r="B44" s="182">
        <f>'実質公債費比率（分子）の構造'!K$50</f>
        <v>38</v>
      </c>
      <c r="C44" s="182"/>
      <c r="D44" s="182"/>
      <c r="E44" s="182">
        <f>'実質公債費比率（分子）の構造'!L$50</f>
        <v>38</v>
      </c>
      <c r="F44" s="182"/>
      <c r="G44" s="182"/>
      <c r="H44" s="182">
        <f>'実質公債費比率（分子）の構造'!M$50</f>
        <v>38</v>
      </c>
      <c r="I44" s="182"/>
      <c r="J44" s="182"/>
      <c r="K44" s="182">
        <f>'実質公債費比率（分子）の構造'!N$50</f>
        <v>0</v>
      </c>
      <c r="L44" s="182"/>
      <c r="M44" s="182"/>
      <c r="N44" s="182">
        <f>'実質公債費比率（分子）の構造'!O$50</f>
        <v>0</v>
      </c>
      <c r="O44" s="182"/>
      <c r="P44" s="182"/>
    </row>
    <row r="45" spans="1:16">
      <c r="A45" s="182" t="s">
        <v>66</v>
      </c>
      <c r="B45" s="182">
        <f>'実質公債費比率（分子）の構造'!K$49</f>
        <v>36</v>
      </c>
      <c r="C45" s="182"/>
      <c r="D45" s="182"/>
      <c r="E45" s="182">
        <f>'実質公債費比率（分子）の構造'!L$49</f>
        <v>38</v>
      </c>
      <c r="F45" s="182"/>
      <c r="G45" s="182"/>
      <c r="H45" s="182">
        <f>'実質公債費比率（分子）の構造'!M$49</f>
        <v>37</v>
      </c>
      <c r="I45" s="182"/>
      <c r="J45" s="182"/>
      <c r="K45" s="182">
        <f>'実質公債費比率（分子）の構造'!N$49</f>
        <v>35</v>
      </c>
      <c r="L45" s="182"/>
      <c r="M45" s="182"/>
      <c r="N45" s="182">
        <f>'実質公債費比率（分子）の構造'!O$49</f>
        <v>23</v>
      </c>
      <c r="O45" s="182"/>
      <c r="P45" s="182"/>
    </row>
    <row r="46" spans="1:16">
      <c r="A46" s="182" t="s">
        <v>67</v>
      </c>
      <c r="B46" s="182">
        <f>'実質公債費比率（分子）の構造'!K$48</f>
        <v>111</v>
      </c>
      <c r="C46" s="182"/>
      <c r="D46" s="182"/>
      <c r="E46" s="182">
        <f>'実質公債費比率（分子）の構造'!L$48</f>
        <v>115</v>
      </c>
      <c r="F46" s="182"/>
      <c r="G46" s="182"/>
      <c r="H46" s="182">
        <f>'実質公債費比率（分子）の構造'!M$48</f>
        <v>115</v>
      </c>
      <c r="I46" s="182"/>
      <c r="J46" s="182"/>
      <c r="K46" s="182">
        <f>'実質公債費比率（分子）の構造'!N$48</f>
        <v>114</v>
      </c>
      <c r="L46" s="182"/>
      <c r="M46" s="182"/>
      <c r="N46" s="182">
        <f>'実質公債費比率（分子）の構造'!O$48</f>
        <v>115</v>
      </c>
      <c r="O46" s="182"/>
      <c r="P46" s="182"/>
    </row>
    <row r="47" spans="1:16">
      <c r="A47" s="182" t="s">
        <v>68</v>
      </c>
      <c r="B47" s="182" t="str">
        <f>'実質公債費比率（分子）の構造'!K$47</f>
        <v>-</v>
      </c>
      <c r="C47" s="182"/>
      <c r="D47" s="182"/>
      <c r="E47" s="182" t="str">
        <f>'実質公債費比率（分子）の構造'!L$47</f>
        <v>-</v>
      </c>
      <c r="F47" s="182"/>
      <c r="G47" s="182"/>
      <c r="H47" s="182" t="str">
        <f>'実質公債費比率（分子）の構造'!M$47</f>
        <v>-</v>
      </c>
      <c r="I47" s="182"/>
      <c r="J47" s="182"/>
      <c r="K47" s="182" t="str">
        <f>'実質公債費比率（分子）の構造'!N$47</f>
        <v>-</v>
      </c>
      <c r="L47" s="182"/>
      <c r="M47" s="182"/>
      <c r="N47" s="182" t="str">
        <f>'実質公債費比率（分子）の構造'!O$47</f>
        <v>-</v>
      </c>
      <c r="O47" s="182"/>
      <c r="P47" s="182"/>
    </row>
    <row r="48" spans="1:16">
      <c r="A48" s="182" t="s">
        <v>69</v>
      </c>
      <c r="B48" s="182" t="str">
        <f>'実質公債費比率（分子）の構造'!K$46</f>
        <v>-</v>
      </c>
      <c r="C48" s="182"/>
      <c r="D48" s="182"/>
      <c r="E48" s="182" t="str">
        <f>'実質公債費比率（分子）の構造'!L$46</f>
        <v>-</v>
      </c>
      <c r="F48" s="182"/>
      <c r="G48" s="182"/>
      <c r="H48" s="182" t="str">
        <f>'実質公債費比率（分子）の構造'!M$46</f>
        <v>-</v>
      </c>
      <c r="I48" s="182"/>
      <c r="J48" s="182"/>
      <c r="K48" s="182" t="str">
        <f>'実質公債費比率（分子）の構造'!N$46</f>
        <v>-</v>
      </c>
      <c r="L48" s="182"/>
      <c r="M48" s="182"/>
      <c r="N48" s="182" t="str">
        <f>'実質公債費比率（分子）の構造'!O$46</f>
        <v>-</v>
      </c>
      <c r="O48" s="182"/>
      <c r="P48" s="182"/>
    </row>
    <row r="49" spans="1:16">
      <c r="A49" s="182" t="s">
        <v>70</v>
      </c>
      <c r="B49" s="182">
        <f>'実質公債費比率（分子）の構造'!K$45</f>
        <v>832</v>
      </c>
      <c r="C49" s="182"/>
      <c r="D49" s="182"/>
      <c r="E49" s="182">
        <f>'実質公債費比率（分子）の構造'!L$45</f>
        <v>793</v>
      </c>
      <c r="F49" s="182"/>
      <c r="G49" s="182"/>
      <c r="H49" s="182">
        <f>'実質公債費比率（分子）の構造'!M$45</f>
        <v>762</v>
      </c>
      <c r="I49" s="182"/>
      <c r="J49" s="182"/>
      <c r="K49" s="182">
        <f>'実質公債費比率（分子）の構造'!N$45</f>
        <v>784</v>
      </c>
      <c r="L49" s="182"/>
      <c r="M49" s="182"/>
      <c r="N49" s="182">
        <f>'実質公債費比率（分子）の構造'!O$45</f>
        <v>761</v>
      </c>
      <c r="O49" s="182"/>
      <c r="P49" s="182"/>
    </row>
    <row r="50" spans="1:16">
      <c r="A50" s="182" t="s">
        <v>71</v>
      </c>
      <c r="B50" s="182" t="e">
        <f>NA()</f>
        <v>#N/A</v>
      </c>
      <c r="C50" s="182">
        <f>IF(ISNUMBER('実質公債費比率（分子）の構造'!K$53),'実質公債費比率（分子）の構造'!K$53,NA())</f>
        <v>342</v>
      </c>
      <c r="D50" s="182" t="e">
        <f>NA()</f>
        <v>#N/A</v>
      </c>
      <c r="E50" s="182" t="e">
        <f>NA()</f>
        <v>#N/A</v>
      </c>
      <c r="F50" s="182">
        <f>IF(ISNUMBER('実質公債費比率（分子）の構造'!L$53),'実質公債費比率（分子）の構造'!L$53,NA())</f>
        <v>350</v>
      </c>
      <c r="G50" s="182" t="e">
        <f>NA()</f>
        <v>#N/A</v>
      </c>
      <c r="H50" s="182" t="e">
        <f>NA()</f>
        <v>#N/A</v>
      </c>
      <c r="I50" s="182">
        <f>IF(ISNUMBER('実質公債費比率（分子）の構造'!M$53),'実質公債費比率（分子）の構造'!M$53,NA())</f>
        <v>357</v>
      </c>
      <c r="J50" s="182" t="e">
        <f>NA()</f>
        <v>#N/A</v>
      </c>
      <c r="K50" s="182" t="e">
        <f>NA()</f>
        <v>#N/A</v>
      </c>
      <c r="L50" s="182">
        <f>IF(ISNUMBER('実質公債費比率（分子）の構造'!N$53),'実質公債費比率（分子）の構造'!N$53,NA())</f>
        <v>374</v>
      </c>
      <c r="M50" s="182" t="e">
        <f>NA()</f>
        <v>#N/A</v>
      </c>
      <c r="N50" s="182" t="e">
        <f>NA()</f>
        <v>#N/A</v>
      </c>
      <c r="O50" s="182">
        <f>IF(ISNUMBER('実質公債費比率（分子）の構造'!O$53),'実質公債費比率（分子）の構造'!O$53,NA())</f>
        <v>369</v>
      </c>
      <c r="P50" s="182" t="e">
        <f>NA()</f>
        <v>#N/A</v>
      </c>
    </row>
    <row r="53" spans="1:16">
      <c r="A53" s="150" t="s">
        <v>72</v>
      </c>
    </row>
    <row r="54" spans="1:16">
      <c r="A54" s="181"/>
      <c r="B54" s="181" t="str">
        <f>'将来負担比率（分子）の構造'!I$40</f>
        <v>H28</v>
      </c>
      <c r="C54" s="181"/>
      <c r="D54" s="181"/>
      <c r="E54" s="181" t="str">
        <f>'将来負担比率（分子）の構造'!J$40</f>
        <v>H29</v>
      </c>
      <c r="F54" s="181"/>
      <c r="G54" s="181"/>
      <c r="H54" s="181" t="str">
        <f>'将来負担比率（分子）の構造'!K$40</f>
        <v>H30</v>
      </c>
      <c r="I54" s="181"/>
      <c r="J54" s="181"/>
      <c r="K54" s="181" t="str">
        <f>'将来負担比率（分子）の構造'!L$40</f>
        <v>R01</v>
      </c>
      <c r="L54" s="181"/>
      <c r="M54" s="181"/>
      <c r="N54" s="181" t="str">
        <f>'将来負担比率（分子）の構造'!M$40</f>
        <v>R02</v>
      </c>
      <c r="O54" s="181"/>
      <c r="P54" s="181"/>
    </row>
    <row r="55" spans="1:16">
      <c r="A55" s="181"/>
      <c r="B55" s="181" t="s">
        <v>73</v>
      </c>
      <c r="C55" s="181"/>
      <c r="D55" s="181" t="s">
        <v>74</v>
      </c>
      <c r="E55" s="181" t="s">
        <v>73</v>
      </c>
      <c r="F55" s="181"/>
      <c r="G55" s="181" t="s">
        <v>74</v>
      </c>
      <c r="H55" s="181" t="s">
        <v>73</v>
      </c>
      <c r="I55" s="181"/>
      <c r="J55" s="181" t="s">
        <v>74</v>
      </c>
      <c r="K55" s="181" t="s">
        <v>73</v>
      </c>
      <c r="L55" s="181"/>
      <c r="M55" s="181" t="s">
        <v>74</v>
      </c>
      <c r="N55" s="181" t="s">
        <v>73</v>
      </c>
      <c r="O55" s="181"/>
      <c r="P55" s="181" t="s">
        <v>74</v>
      </c>
    </row>
    <row r="56" spans="1:16">
      <c r="A56" s="181" t="s">
        <v>43</v>
      </c>
      <c r="B56" s="181"/>
      <c r="C56" s="181"/>
      <c r="D56" s="181">
        <f>'将来負担比率（分子）の構造'!I$52</f>
        <v>5635</v>
      </c>
      <c r="E56" s="181"/>
      <c r="F56" s="181"/>
      <c r="G56" s="181">
        <f>'将来負担比率（分子）の構造'!J$52</f>
        <v>5417</v>
      </c>
      <c r="H56" s="181"/>
      <c r="I56" s="181"/>
      <c r="J56" s="181">
        <f>'将来負担比率（分子）の構造'!K$52</f>
        <v>5131</v>
      </c>
      <c r="K56" s="181"/>
      <c r="L56" s="181"/>
      <c r="M56" s="181">
        <f>'将来負担比率（分子）の構造'!L$52</f>
        <v>4853</v>
      </c>
      <c r="N56" s="181"/>
      <c r="O56" s="181"/>
      <c r="P56" s="181">
        <f>'将来負担比率（分子）の構造'!M$52</f>
        <v>4664</v>
      </c>
    </row>
    <row r="57" spans="1:16">
      <c r="A57" s="181" t="s">
        <v>42</v>
      </c>
      <c r="B57" s="181"/>
      <c r="C57" s="181"/>
      <c r="D57" s="181">
        <f>'将来負担比率（分子）の構造'!I$51</f>
        <v>71</v>
      </c>
      <c r="E57" s="181"/>
      <c r="F57" s="181"/>
      <c r="G57" s="181">
        <f>'将来負担比率（分子）の構造'!J$51</f>
        <v>69</v>
      </c>
      <c r="H57" s="181"/>
      <c r="I57" s="181"/>
      <c r="J57" s="181">
        <f>'将来負担比率（分子）の構造'!K$51</f>
        <v>53</v>
      </c>
      <c r="K57" s="181"/>
      <c r="L57" s="181"/>
      <c r="M57" s="181">
        <f>'将来負担比率（分子）の構造'!L$51</f>
        <v>36</v>
      </c>
      <c r="N57" s="181"/>
      <c r="O57" s="181"/>
      <c r="P57" s="181">
        <f>'将来負担比率（分子）の構造'!M$51</f>
        <v>25</v>
      </c>
    </row>
    <row r="58" spans="1:16">
      <c r="A58" s="181" t="s">
        <v>41</v>
      </c>
      <c r="B58" s="181"/>
      <c r="C58" s="181"/>
      <c r="D58" s="181">
        <f>'将来負担比率（分子）の構造'!I$50</f>
        <v>2130</v>
      </c>
      <c r="E58" s="181"/>
      <c r="F58" s="181"/>
      <c r="G58" s="181">
        <f>'将来負担比率（分子）の構造'!J$50</f>
        <v>2206</v>
      </c>
      <c r="H58" s="181"/>
      <c r="I58" s="181"/>
      <c r="J58" s="181">
        <f>'将来負担比率（分子）の構造'!K$50</f>
        <v>2333</v>
      </c>
      <c r="K58" s="181"/>
      <c r="L58" s="181"/>
      <c r="M58" s="181">
        <f>'将来負担比率（分子）の構造'!L$50</f>
        <v>2438</v>
      </c>
      <c r="N58" s="181"/>
      <c r="O58" s="181"/>
      <c r="P58" s="181">
        <f>'将来負担比率（分子）の構造'!M$50</f>
        <v>2864</v>
      </c>
    </row>
    <row r="59" spans="1:16">
      <c r="A59" s="181" t="s">
        <v>39</v>
      </c>
      <c r="B59" s="181" t="str">
        <f>'将来負担比率（分子）の構造'!I$49</f>
        <v>-</v>
      </c>
      <c r="C59" s="181"/>
      <c r="D59" s="181"/>
      <c r="E59" s="181" t="str">
        <f>'将来負担比率（分子）の構造'!J$49</f>
        <v>-</v>
      </c>
      <c r="F59" s="181"/>
      <c r="G59" s="181"/>
      <c r="H59" s="181" t="str">
        <f>'将来負担比率（分子）の構造'!K$49</f>
        <v>-</v>
      </c>
      <c r="I59" s="181"/>
      <c r="J59" s="181"/>
      <c r="K59" s="181" t="str">
        <f>'将来負担比率（分子）の構造'!L$49</f>
        <v>-</v>
      </c>
      <c r="L59" s="181"/>
      <c r="M59" s="181"/>
      <c r="N59" s="181" t="str">
        <f>'将来負担比率（分子）の構造'!M$49</f>
        <v>-</v>
      </c>
      <c r="O59" s="181"/>
      <c r="P59" s="181"/>
    </row>
    <row r="60" spans="1:16">
      <c r="A60" s="181" t="s">
        <v>38</v>
      </c>
      <c r="B60" s="181" t="str">
        <f>'将来負担比率（分子）の構造'!I$48</f>
        <v>-</v>
      </c>
      <c r="C60" s="181"/>
      <c r="D60" s="181"/>
      <c r="E60" s="181" t="str">
        <f>'将来負担比率（分子）の構造'!J$48</f>
        <v>-</v>
      </c>
      <c r="F60" s="181"/>
      <c r="G60" s="181"/>
      <c r="H60" s="181" t="str">
        <f>'将来負担比率（分子）の構造'!K$48</f>
        <v>-</v>
      </c>
      <c r="I60" s="181"/>
      <c r="J60" s="181"/>
      <c r="K60" s="181" t="str">
        <f>'将来負担比率（分子）の構造'!L$48</f>
        <v>-</v>
      </c>
      <c r="L60" s="181"/>
      <c r="M60" s="181"/>
      <c r="N60" s="181" t="str">
        <f>'将来負担比率（分子）の構造'!M$48</f>
        <v>-</v>
      </c>
      <c r="O60" s="181"/>
      <c r="P60" s="181"/>
    </row>
    <row r="61" spans="1:16">
      <c r="A61" s="181" t="s">
        <v>36</v>
      </c>
      <c r="B61" s="181" t="str">
        <f>'将来負担比率（分子）の構造'!I$46</f>
        <v>-</v>
      </c>
      <c r="C61" s="181"/>
      <c r="D61" s="181"/>
      <c r="E61" s="181" t="str">
        <f>'将来負担比率（分子）の構造'!J$46</f>
        <v>-</v>
      </c>
      <c r="F61" s="181"/>
      <c r="G61" s="181"/>
      <c r="H61" s="181" t="str">
        <f>'将来負担比率（分子）の構造'!K$46</f>
        <v>-</v>
      </c>
      <c r="I61" s="181"/>
      <c r="J61" s="181"/>
      <c r="K61" s="181" t="str">
        <f>'将来負担比率（分子）の構造'!L$46</f>
        <v>-</v>
      </c>
      <c r="L61" s="181"/>
      <c r="M61" s="181"/>
      <c r="N61" s="181" t="str">
        <f>'将来負担比率（分子）の構造'!M$46</f>
        <v>-</v>
      </c>
      <c r="O61" s="181"/>
      <c r="P61" s="181"/>
    </row>
    <row r="62" spans="1:16">
      <c r="A62" s="181" t="s">
        <v>35</v>
      </c>
      <c r="B62" s="181">
        <f>'将来負担比率（分子）の構造'!I$45</f>
        <v>601</v>
      </c>
      <c r="C62" s="181"/>
      <c r="D62" s="181"/>
      <c r="E62" s="181">
        <f>'将来負担比率（分子）の構造'!J$45</f>
        <v>561</v>
      </c>
      <c r="F62" s="181"/>
      <c r="G62" s="181"/>
      <c r="H62" s="181">
        <f>'将来負担比率（分子）の構造'!K$45</f>
        <v>504</v>
      </c>
      <c r="I62" s="181"/>
      <c r="J62" s="181"/>
      <c r="K62" s="181">
        <f>'将来負担比率（分子）の構造'!L$45</f>
        <v>478</v>
      </c>
      <c r="L62" s="181"/>
      <c r="M62" s="181"/>
      <c r="N62" s="181">
        <f>'将来負担比率（分子）の構造'!M$45</f>
        <v>464</v>
      </c>
      <c r="O62" s="181"/>
      <c r="P62" s="181"/>
    </row>
    <row r="63" spans="1:16">
      <c r="A63" s="181" t="s">
        <v>34</v>
      </c>
      <c r="B63" s="181">
        <f>'将来負担比率（分子）の構造'!I$44</f>
        <v>253</v>
      </c>
      <c r="C63" s="181"/>
      <c r="D63" s="181"/>
      <c r="E63" s="181">
        <f>'将来負担比率（分子）の構造'!J$44</f>
        <v>239</v>
      </c>
      <c r="F63" s="181"/>
      <c r="G63" s="181"/>
      <c r="H63" s="181">
        <f>'将来負担比率（分子）の構造'!K$44</f>
        <v>264</v>
      </c>
      <c r="I63" s="181"/>
      <c r="J63" s="181"/>
      <c r="K63" s="181">
        <f>'将来負担比率（分子）の構造'!L$44</f>
        <v>250</v>
      </c>
      <c r="L63" s="181"/>
      <c r="M63" s="181"/>
      <c r="N63" s="181">
        <f>'将来負担比率（分子）の構造'!M$44</f>
        <v>254</v>
      </c>
      <c r="O63" s="181"/>
      <c r="P63" s="181"/>
    </row>
    <row r="64" spans="1:16">
      <c r="A64" s="181" t="s">
        <v>33</v>
      </c>
      <c r="B64" s="181">
        <f>'将来負担比率（分子）の構造'!I$43</f>
        <v>2060</v>
      </c>
      <c r="C64" s="181"/>
      <c r="D64" s="181"/>
      <c r="E64" s="181">
        <f>'将来負担比率（分子）の構造'!J$43</f>
        <v>2046</v>
      </c>
      <c r="F64" s="181"/>
      <c r="G64" s="181"/>
      <c r="H64" s="181">
        <f>'将来負担比率（分子）の構造'!K$43</f>
        <v>2024</v>
      </c>
      <c r="I64" s="181"/>
      <c r="J64" s="181"/>
      <c r="K64" s="181">
        <f>'将来負担比率（分子）の構造'!L$43</f>
        <v>2016</v>
      </c>
      <c r="L64" s="181"/>
      <c r="M64" s="181"/>
      <c r="N64" s="181">
        <f>'将来負担比率（分子）の構造'!M$43</f>
        <v>1966</v>
      </c>
      <c r="O64" s="181"/>
      <c r="P64" s="181"/>
    </row>
    <row r="65" spans="1:16">
      <c r="A65" s="181" t="s">
        <v>32</v>
      </c>
      <c r="B65" s="181">
        <f>'将来負担比率（分子）の構造'!I$42</f>
        <v>70</v>
      </c>
      <c r="C65" s="181"/>
      <c r="D65" s="181"/>
      <c r="E65" s="181">
        <f>'将来負担比率（分子）の構造'!J$42</f>
        <v>36</v>
      </c>
      <c r="F65" s="181"/>
      <c r="G65" s="181"/>
      <c r="H65" s="181" t="str">
        <f>'将来負担比率（分子）の構造'!K$42</f>
        <v>-</v>
      </c>
      <c r="I65" s="181"/>
      <c r="J65" s="181"/>
      <c r="K65" s="181" t="str">
        <f>'将来負担比率（分子）の構造'!L$42</f>
        <v>-</v>
      </c>
      <c r="L65" s="181"/>
      <c r="M65" s="181"/>
      <c r="N65" s="181" t="str">
        <f>'将来負担比率（分子）の構造'!M$42</f>
        <v>-</v>
      </c>
      <c r="O65" s="181"/>
      <c r="P65" s="181"/>
    </row>
    <row r="66" spans="1:16">
      <c r="A66" s="181" t="s">
        <v>31</v>
      </c>
      <c r="B66" s="181">
        <f>'将来負担比率（分子）の構造'!I$41</f>
        <v>7141</v>
      </c>
      <c r="C66" s="181"/>
      <c r="D66" s="181"/>
      <c r="E66" s="181">
        <f>'将来負担比率（分子）の構造'!J$41</f>
        <v>6866</v>
      </c>
      <c r="F66" s="181"/>
      <c r="G66" s="181"/>
      <c r="H66" s="181">
        <f>'将来負担比率（分子）の構造'!K$41</f>
        <v>6422</v>
      </c>
      <c r="I66" s="181"/>
      <c r="J66" s="181"/>
      <c r="K66" s="181">
        <f>'将来負担比率（分子）の構造'!L$41</f>
        <v>5951</v>
      </c>
      <c r="L66" s="181"/>
      <c r="M66" s="181"/>
      <c r="N66" s="181">
        <f>'将来負担比率（分子）の構造'!M$41</f>
        <v>5715</v>
      </c>
      <c r="O66" s="181"/>
      <c r="P66" s="181"/>
    </row>
    <row r="67" spans="1:16">
      <c r="A67" s="181" t="s">
        <v>75</v>
      </c>
      <c r="B67" s="181" t="e">
        <f>NA()</f>
        <v>#N/A</v>
      </c>
      <c r="C67" s="181">
        <f>IF(ISNUMBER('将来負担比率（分子）の構造'!I$53), IF('将来負担比率（分子）の構造'!I$53 &lt; 0, 0, '将来負担比率（分子）の構造'!I$53), NA())</f>
        <v>2291</v>
      </c>
      <c r="D67" s="181" t="e">
        <f>NA()</f>
        <v>#N/A</v>
      </c>
      <c r="E67" s="181" t="e">
        <f>NA()</f>
        <v>#N/A</v>
      </c>
      <c r="F67" s="181">
        <f>IF(ISNUMBER('将来負担比率（分子）の構造'!J$53), IF('将来負担比率（分子）の構造'!J$53 &lt; 0, 0, '将来負担比率（分子）の構造'!J$53), NA())</f>
        <v>2055</v>
      </c>
      <c r="G67" s="181" t="e">
        <f>NA()</f>
        <v>#N/A</v>
      </c>
      <c r="H67" s="181" t="e">
        <f>NA()</f>
        <v>#N/A</v>
      </c>
      <c r="I67" s="181">
        <f>IF(ISNUMBER('将来負担比率（分子）の構造'!K$53), IF('将来負担比率（分子）の構造'!K$53 &lt; 0, 0, '将来負担比率（分子）の構造'!K$53), NA())</f>
        <v>1698</v>
      </c>
      <c r="J67" s="181" t="e">
        <f>NA()</f>
        <v>#N/A</v>
      </c>
      <c r="K67" s="181" t="e">
        <f>NA()</f>
        <v>#N/A</v>
      </c>
      <c r="L67" s="181">
        <f>IF(ISNUMBER('将来負担比率（分子）の構造'!L$53), IF('将来負担比率（分子）の構造'!L$53 &lt; 0, 0, '将来負担比率（分子）の構造'!L$53), NA())</f>
        <v>1368</v>
      </c>
      <c r="M67" s="181" t="e">
        <f>NA()</f>
        <v>#N/A</v>
      </c>
      <c r="N67" s="181" t="e">
        <f>NA()</f>
        <v>#N/A</v>
      </c>
      <c r="O67" s="181">
        <f>IF(ISNUMBER('将来負担比率（分子）の構造'!M$53), IF('将来負担比率（分子）の構造'!M$53 &lt; 0, 0, '将来負担比率（分子）の構造'!M$53), NA())</f>
        <v>846</v>
      </c>
      <c r="P67" s="181" t="e">
        <f>NA()</f>
        <v>#N/A</v>
      </c>
    </row>
    <row r="70" spans="1:16">
      <c r="A70" s="183" t="s">
        <v>76</v>
      </c>
      <c r="B70" s="183"/>
      <c r="C70" s="183"/>
      <c r="D70" s="183"/>
      <c r="E70" s="183"/>
      <c r="F70" s="183"/>
    </row>
    <row r="71" spans="1:16">
      <c r="A71" s="184"/>
      <c r="B71" s="184" t="str">
        <f>基金残高に係る経年分析!F54</f>
        <v>H30</v>
      </c>
      <c r="C71" s="184" t="str">
        <f>基金残高に係る経年分析!G54</f>
        <v>R01</v>
      </c>
      <c r="D71" s="184" t="str">
        <f>基金残高に係る経年分析!H54</f>
        <v>R02</v>
      </c>
    </row>
    <row r="72" spans="1:16">
      <c r="A72" s="184" t="s">
        <v>77</v>
      </c>
      <c r="B72" s="185">
        <f>基金残高に係る経年分析!F55</f>
        <v>1795</v>
      </c>
      <c r="C72" s="185">
        <f>基金残高に係る経年分析!G55</f>
        <v>1806</v>
      </c>
      <c r="D72" s="185">
        <f>基金残高に係る経年分析!H55</f>
        <v>2206</v>
      </c>
    </row>
    <row r="73" spans="1:16">
      <c r="A73" s="184" t="s">
        <v>78</v>
      </c>
      <c r="B73" s="185">
        <f>基金残高に係る経年分析!F56</f>
        <v>4</v>
      </c>
      <c r="C73" s="185" t="str">
        <f>基金残高に係る経年分析!G56</f>
        <v>-</v>
      </c>
      <c r="D73" s="185" t="str">
        <f>基金残高に係る経年分析!H56</f>
        <v>-</v>
      </c>
    </row>
    <row r="74" spans="1:16">
      <c r="A74" s="184" t="s">
        <v>79</v>
      </c>
      <c r="B74" s="185">
        <f>基金残高に係る経年分析!F57</f>
        <v>269</v>
      </c>
      <c r="C74" s="185">
        <f>基金残高に係る経年分析!G57</f>
        <v>277</v>
      </c>
      <c r="D74" s="185">
        <f>基金残高に係る経年分析!H57</f>
        <v>237</v>
      </c>
    </row>
  </sheetData>
  <sheetProtection algorithmName="SHA-512" hashValue="SiSnjxJXDcyttwqehhv7wMWEjhudP2zSHFyhw8AJWOfOsamMrk4iFmLAzZGT+LEucxFBCeLiZURJFWkMMMNHcg==" saltValue="Y+7fG1nOcYJ89NUuqzvuXQ=="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2022-03-02T07:06:37Z</cp:lastPrinted>
  <dcterms:created xsi:type="dcterms:W3CDTF">2022-02-02T03:29:58Z</dcterms:created>
  <dcterms:modified xsi:type="dcterms:W3CDTF">2022-09-27T05:45:15Z</dcterms:modified>
  <cp:category/>
</cp:coreProperties>
</file>